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dy.reyes\Desktop\CIMTRA 26\"/>
    </mc:Choice>
  </mc:AlternateContent>
  <bookViews>
    <workbookView xWindow="0" yWindow="0" windowWidth="20490" windowHeight="74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9" i="1"/>
  <c r="I8" i="1"/>
  <c r="I7" i="1"/>
  <c r="C9" i="1" l="1"/>
  <c r="D80" i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F73" i="1"/>
  <c r="E73" i="1"/>
  <c r="D73" i="1"/>
  <c r="G73" i="1" s="1"/>
  <c r="C73" i="1"/>
  <c r="B73" i="1"/>
  <c r="D72" i="1"/>
  <c r="D71" i="1"/>
  <c r="G71" i="1" s="1"/>
  <c r="D70" i="1"/>
  <c r="G70" i="1" s="1"/>
  <c r="F69" i="1"/>
  <c r="E69" i="1"/>
  <c r="D69" i="1"/>
  <c r="G69" i="1" s="1"/>
  <c r="C69" i="1"/>
  <c r="B69" i="1"/>
  <c r="D68" i="1"/>
  <c r="G68" i="1" s="1"/>
  <c r="D67" i="1"/>
  <c r="G67" i="1" s="1"/>
  <c r="D66" i="1"/>
  <c r="G66" i="1" s="1"/>
  <c r="D65" i="1"/>
  <c r="G65" i="1" s="1"/>
  <c r="D64" i="1"/>
  <c r="G64" i="1" s="1"/>
  <c r="D63" i="1"/>
  <c r="G63" i="1" s="1"/>
  <c r="D62" i="1"/>
  <c r="G62" i="1" s="1"/>
  <c r="F61" i="1"/>
  <c r="E61" i="1"/>
  <c r="D61" i="1"/>
  <c r="G61" i="1" s="1"/>
  <c r="C61" i="1"/>
  <c r="B61" i="1"/>
  <c r="D60" i="1"/>
  <c r="G60" i="1" s="1"/>
  <c r="D59" i="1"/>
  <c r="G59" i="1" s="1"/>
  <c r="D58" i="1"/>
  <c r="G58" i="1" s="1"/>
  <c r="F57" i="1"/>
  <c r="E57" i="1"/>
  <c r="D57" i="1"/>
  <c r="G57" i="1" s="1"/>
  <c r="C57" i="1"/>
  <c r="B57" i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8" i="1"/>
  <c r="G48" i="1" s="1"/>
  <c r="F47" i="1"/>
  <c r="E47" i="1"/>
  <c r="C47" i="1"/>
  <c r="B47" i="1"/>
  <c r="D47" i="1" s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G39" i="1" s="1"/>
  <c r="D38" i="1"/>
  <c r="G38" i="1" s="1"/>
  <c r="F37" i="1"/>
  <c r="E37" i="1"/>
  <c r="D37" i="1"/>
  <c r="G37" i="1" s="1"/>
  <c r="C37" i="1"/>
  <c r="B37" i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F27" i="1"/>
  <c r="E27" i="1"/>
  <c r="C27" i="1"/>
  <c r="D27" i="1" s="1"/>
  <c r="G27" i="1" s="1"/>
  <c r="B27" i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F17" i="1"/>
  <c r="E17" i="1"/>
  <c r="D17" i="1"/>
  <c r="G17" i="1" s="1"/>
  <c r="C17" i="1"/>
  <c r="B17" i="1"/>
  <c r="D16" i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F9" i="1"/>
  <c r="E9" i="1"/>
  <c r="B9" i="1"/>
  <c r="G16" i="1" l="1"/>
  <c r="E81" i="1"/>
  <c r="B81" i="1"/>
  <c r="F81" i="1"/>
  <c r="D9" i="1"/>
  <c r="G9" i="1" s="1"/>
  <c r="G56" i="1"/>
  <c r="G72" i="1"/>
  <c r="C81" i="1"/>
  <c r="D81" i="1" l="1"/>
  <c r="G81" i="1" s="1"/>
</calcChain>
</file>

<file path=xl/sharedStrings.xml><?xml version="1.0" encoding="utf-8"?>
<sst xmlns="http://schemas.openxmlformats.org/spreadsheetml/2006/main" count="90" uniqueCount="90">
  <si>
    <t>Municipio de Chihuahua</t>
  </si>
  <si>
    <t xml:space="preserve">Estado Analítico del Ejercicio del Presupuesto de Egresos </t>
  </si>
  <si>
    <t xml:space="preserve">Clasificación por Objeto del Gasto (Capítulo y Concepto) </t>
  </si>
  <si>
    <t>Del 1°  de enero al 31 de diciembre de 2021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</si>
  <si>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</si>
  <si>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</si>
  <si>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</si>
  <si>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</si>
  <si>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</si>
  <si>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</si>
  <si>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</si>
  <si>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</si>
  <si>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</si>
  <si>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</si>
  <si>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</si>
  <si>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</si>
  <si>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</si>
  <si>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</si>
  <si>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</si>
  <si>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</si>
  <si>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</si>
  <si>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</si>
  <si>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</si>
  <si>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</si>
  <si>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</si>
  <si>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</si>
  <si>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</si>
  <si>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</si>
  <si>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</si>
  <si>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</si>
  <si>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</si>
  <si>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</si>
  <si>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</si>
  <si>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</si>
  <si>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</si>
  <si>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</si>
  <si>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</si>
  <si>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</si>
  <si>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</si>
  <si>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</si>
  <si>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</si>
  <si>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</si>
  <si>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</si>
  <si>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</si>
  <si>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</si>
  <si>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</si>
  <si>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</si>
  <si>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</si>
  <si>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</si>
  <si>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</si>
  <si>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</si>
  <si>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</si>
  <si>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</si>
  <si>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</si>
  <si>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</si>
  <si>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</si>
  <si>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</si>
  <si>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</si>
  <si>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</si>
  <si>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</si>
  <si>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</si>
  <si>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</si>
  <si>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</si>
  <si>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</si>
  <si>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</si>
  <si>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</si>
  <si>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</si>
  <si>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</si>
  <si>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</si>
  <si>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</si>
  <si>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</si>
  <si>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</si>
  <si>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</si>
  <si>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</si>
  <si>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</si>
  <si>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</si>
  <si>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</si>
  <si>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</si>
  <si>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</si>
  <si>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</si>
  <si>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</si>
  <si>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</si>
  <si>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</si>
  <si>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</si>
  <si>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</si>
  <si>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</si>
  <si>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</si>
  <si>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</si>
  <si>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INVERSION PUBLICA</t>
  </si>
  <si>
    <t>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</si>
</sst>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NumberFormat="1" applyFont="1" applyFill="1" applyBorder="1" applyProtection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</xf>
    <xf numFmtId="49" fontId="3" fillId="2" borderId="10" xfId="0" applyNumberFormat="1" applyFont="1" applyFill="1" applyBorder="1" applyAlignment="1" applyProtection="1">
      <alignment horizontal="center" vertical="center"/>
    </xf>
    <xf numFmtId="49" fontId="3" fillId="2" borderId="11" xfId="0" applyNumberFormat="1" applyFont="1" applyFill="1" applyBorder="1" applyAlignment="1" applyProtection="1">
      <alignment horizontal="center" vertical="center"/>
    </xf>
    <xf numFmtId="49" fontId="3" fillId="2" borderId="12" xfId="0" applyNumberFormat="1" applyFont="1" applyFill="1" applyBorder="1" applyAlignment="1" applyProtection="1">
      <alignment horizontal="center" vertical="center"/>
    </xf>
    <xf numFmtId="49" fontId="3" fillId="2" borderId="9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/>
    </xf>
    <xf numFmtId="49" fontId="3" fillId="2" borderId="8" xfId="0" applyNumberFormat="1" applyFont="1" applyFill="1" applyBorder="1" applyAlignment="1" applyProtection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 wrapText="1"/>
    </xf>
    <xf numFmtId="49" fontId="3" fillId="2" borderId="14" xfId="0" applyNumberFormat="1" applyFont="1" applyFill="1" applyBorder="1" applyAlignment="1" applyProtection="1">
      <alignment horizontal="center" vertical="center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49" fontId="3" fillId="2" borderId="15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horizontal="right" vertical="center"/>
    </xf>
    <xf numFmtId="0" fontId="4" fillId="0" borderId="4" xfId="0" applyNumberFormat="1" applyFont="1" applyFill="1" applyBorder="1" applyAlignment="1" applyProtection="1">
      <alignment horizontal="left" vertical="center" indent="4"/>
    </xf>
    <xf numFmtId="164" fontId="4" fillId="0" borderId="13" xfId="1" applyNumberFormat="1" applyFont="1" applyFill="1" applyBorder="1" applyAlignment="1" applyProtection="1">
      <alignment horizontal="right" vertical="center"/>
      <protection locked="0"/>
    </xf>
    <xf numFmtId="164" fontId="4" fillId="0" borderId="5" xfId="1" applyNumberFormat="1" applyFont="1" applyFill="1" applyBorder="1" applyAlignment="1" applyProtection="1">
      <alignment horizontal="right" vertical="center"/>
      <protection locked="0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4" fillId="0" borderId="13" xfId="1" applyNumberFormat="1" applyFont="1" applyFill="1" applyBorder="1" applyAlignment="1" applyProtection="1">
      <alignment horizontal="right" vertical="center"/>
    </xf>
    <xf numFmtId="0" fontId="4" fillId="0" borderId="4" xfId="0" applyNumberFormat="1" applyFont="1" applyFill="1" applyBorder="1" applyAlignment="1" applyProtection="1">
      <alignment horizontal="left" vertical="center" wrapText="1" indent="4"/>
    </xf>
    <xf numFmtId="0" fontId="3" fillId="0" borderId="4" xfId="0" applyNumberFormat="1" applyFont="1" applyFill="1" applyBorder="1" applyAlignment="1" applyProtection="1">
      <alignment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 indent="4"/>
    </xf>
    <xf numFmtId="164" fontId="4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8" xfId="1" applyNumberFormat="1" applyFont="1" applyFill="1" applyBorder="1" applyAlignment="1" applyProtection="1">
      <alignment horizontal="right" vertical="center"/>
      <protection locked="0"/>
    </xf>
    <xf numFmtId="164" fontId="4" fillId="0" borderId="8" xfId="1" applyNumberFormat="1" applyFont="1" applyFill="1" applyBorder="1" applyAlignment="1" applyProtection="1">
      <alignment horizontal="right" vertical="center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3" fillId="0" borderId="5" xfId="1" applyNumberFormat="1" applyFont="1" applyFill="1" applyBorder="1" applyAlignment="1" applyProtection="1">
      <alignment horizontal="right" vertical="center"/>
    </xf>
    <xf numFmtId="0" fontId="3" fillId="0" borderId="10" xfId="0" applyNumberFormat="1" applyFont="1" applyFill="1" applyBorder="1" applyAlignment="1" applyProtection="1">
      <alignment horizontal="center"/>
    </xf>
    <xf numFmtId="164" fontId="3" fillId="0" borderId="15" xfId="0" applyNumberFormat="1" applyFont="1" applyFill="1" applyBorder="1" applyProtection="1"/>
    <xf numFmtId="44" fontId="5" fillId="0" borderId="16" xfId="2" applyFont="1" applyBorder="1"/>
    <xf numFmtId="0" fontId="5" fillId="0" borderId="16" xfId="0" applyFont="1" applyBorder="1"/>
    <xf numFmtId="44" fontId="6" fillId="0" borderId="16" xfId="2" applyFont="1" applyBorder="1"/>
    <xf numFmtId="44" fontId="0" fillId="0" borderId="0" xfId="0" applyNumberFormat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topLeftCell="B1" workbookViewId="0">
      <selection activeCell="I9" sqref="I9"/>
    </sheetView>
  </sheetViews>
  <sheetFormatPr baseColWidth="10" defaultRowHeight="15" x14ac:dyDescent="0.25"/>
  <cols>
    <col min="1" max="1" width="50" bestFit="1" customWidth="1"/>
    <col min="2" max="2" width="15.140625" bestFit="1" customWidth="1"/>
    <col min="3" max="3" width="14.28515625" bestFit="1" customWidth="1"/>
    <col min="4" max="6" width="15.140625" bestFit="1" customWidth="1"/>
    <col min="7" max="7" width="13.7109375" bestFit="1" customWidth="1"/>
    <col min="9" max="9" width="19.7109375" bestFit="1" customWidth="1"/>
    <col min="10" max="10" width="20" bestFit="1" customWidth="1"/>
  </cols>
  <sheetData>
    <row r="1" spans="1:10" ht="15.75" thickBot="1" x14ac:dyDescent="0.3">
      <c r="A1" s="1"/>
      <c r="B1" s="1"/>
      <c r="C1" s="1"/>
      <c r="D1" s="1"/>
      <c r="E1" s="1"/>
      <c r="F1" s="1"/>
      <c r="G1" s="1"/>
    </row>
    <row r="2" spans="1:10" x14ac:dyDescent="0.25">
      <c r="A2" s="2" t="s">
        <v>0</v>
      </c>
      <c r="B2" s="3"/>
      <c r="C2" s="3"/>
      <c r="D2" s="3"/>
      <c r="E2" s="3"/>
      <c r="F2" s="3"/>
      <c r="G2" s="4"/>
    </row>
    <row r="3" spans="1:10" x14ac:dyDescent="0.25">
      <c r="A3" s="5" t="s">
        <v>1</v>
      </c>
      <c r="B3" s="6"/>
      <c r="C3" s="6"/>
      <c r="D3" s="6"/>
      <c r="E3" s="6"/>
      <c r="F3" s="6"/>
      <c r="G3" s="7"/>
    </row>
    <row r="4" spans="1:10" x14ac:dyDescent="0.25">
      <c r="A4" s="5" t="s">
        <v>2</v>
      </c>
      <c r="B4" s="6"/>
      <c r="C4" s="6"/>
      <c r="D4" s="6"/>
      <c r="E4" s="6"/>
      <c r="F4" s="6"/>
      <c r="G4" s="7"/>
    </row>
    <row r="5" spans="1:10" ht="15.75" thickBot="1" x14ac:dyDescent="0.3">
      <c r="A5" s="8" t="s">
        <v>3</v>
      </c>
      <c r="B5" s="9"/>
      <c r="C5" s="9"/>
      <c r="D5" s="9"/>
      <c r="E5" s="9"/>
      <c r="F5" s="9"/>
      <c r="G5" s="10"/>
    </row>
    <row r="6" spans="1:10" ht="15.75" thickBot="1" x14ac:dyDescent="0.3">
      <c r="A6" s="11" t="s">
        <v>4</v>
      </c>
      <c r="B6" s="12" t="s">
        <v>5</v>
      </c>
      <c r="C6" s="13"/>
      <c r="D6" s="13"/>
      <c r="E6" s="13"/>
      <c r="F6" s="14"/>
      <c r="G6" s="15" t="s">
        <v>6</v>
      </c>
    </row>
    <row r="7" spans="1:10" ht="24.75" thickBot="1" x14ac:dyDescent="0.3">
      <c r="A7" s="16"/>
      <c r="B7" s="17" t="s">
        <v>7</v>
      </c>
      <c r="C7" s="17" t="s">
        <v>8</v>
      </c>
      <c r="D7" s="17" t="s">
        <v>9</v>
      </c>
      <c r="E7" s="17" t="s">
        <v>10</v>
      </c>
      <c r="F7" s="17" t="s">
        <v>11</v>
      </c>
      <c r="G7" s="18"/>
      <c r="I7" s="39">
        <f>E9+E17+E27+E37</f>
        <v>3419039674.0900002</v>
      </c>
      <c r="J7" s="40" t="s">
        <v>87</v>
      </c>
    </row>
    <row r="8" spans="1:10" ht="16.5" thickBot="1" x14ac:dyDescent="0.3">
      <c r="A8" s="19"/>
      <c r="B8" s="20">
        <v>1</v>
      </c>
      <c r="C8" s="20">
        <v>2</v>
      </c>
      <c r="D8" s="20" t="s">
        <v>12</v>
      </c>
      <c r="E8" s="20">
        <v>4</v>
      </c>
      <c r="F8" s="20">
        <v>5</v>
      </c>
      <c r="G8" s="21" t="s">
        <v>13</v>
      </c>
      <c r="I8" s="39">
        <f>E47+E57+E61+E69</f>
        <v>427583102.95999998</v>
      </c>
      <c r="J8" s="40" t="s">
        <v>88</v>
      </c>
    </row>
    <row r="9" spans="1:10" ht="15.75" x14ac:dyDescent="0.25">
      <c r="A9" s="22" t="s">
        <v>14</v>
      </c>
      <c r="B9" s="23">
        <f>SUM(B10:B16)</f>
        <v>1515172906.46</v>
      </c>
      <c r="C9" s="23">
        <f>SUM(C10:C16)</f>
        <v>73046760.98999998</v>
      </c>
      <c r="D9" s="23">
        <f t="shared" ref="D9:D26" si="0">B9+C9</f>
        <v>1588219667.45</v>
      </c>
      <c r="E9" s="23">
        <f>SUM(E10:E16)</f>
        <v>1586295708.0599999</v>
      </c>
      <c r="F9" s="23">
        <f>SUM(F10:F16)</f>
        <v>1586293708.0599999</v>
      </c>
      <c r="G9" s="23">
        <f t="shared" ref="G9:G72" si="1">D9-E9</f>
        <v>1923959.3900001049</v>
      </c>
      <c r="I9" s="39">
        <f>E73</f>
        <v>130804830.14</v>
      </c>
      <c r="J9" s="40" t="s">
        <v>89</v>
      </c>
    </row>
    <row r="10" spans="1:10" ht="15.75" x14ac:dyDescent="0.25">
      <c r="A10" s="24" t="s">
        <v>15</v>
      </c>
      <c r="B10" s="25">
        <v>433113710.07999998</v>
      </c>
      <c r="C10" s="26">
        <v>-2120694.6899999976</v>
      </c>
      <c r="D10" s="27">
        <f t="shared" si="0"/>
        <v>430993015.38999999</v>
      </c>
      <c r="E10" s="25">
        <v>430993015.38999999</v>
      </c>
      <c r="F10" s="25">
        <v>430993015.38999999</v>
      </c>
      <c r="G10" s="28">
        <f t="shared" si="1"/>
        <v>0</v>
      </c>
      <c r="I10" s="41">
        <f>SUM(I7:I9)</f>
        <v>3977427607.1900001</v>
      </c>
      <c r="J10" s="40"/>
    </row>
    <row r="11" spans="1:10" x14ac:dyDescent="0.25">
      <c r="A11" s="24" t="s">
        <v>16</v>
      </c>
      <c r="B11" s="25">
        <v>39822731.969999999</v>
      </c>
      <c r="C11" s="26">
        <v>5768653.4800000004</v>
      </c>
      <c r="D11" s="27">
        <f t="shared" si="0"/>
        <v>45591385.450000003</v>
      </c>
      <c r="E11" s="25">
        <v>45591385.450000003</v>
      </c>
      <c r="F11" s="25">
        <v>45589385.450000003</v>
      </c>
      <c r="G11" s="28">
        <f t="shared" si="1"/>
        <v>0</v>
      </c>
    </row>
    <row r="12" spans="1:10" x14ac:dyDescent="0.25">
      <c r="A12" s="24" t="s">
        <v>17</v>
      </c>
      <c r="B12" s="25">
        <v>362316607.68000001</v>
      </c>
      <c r="C12" s="26">
        <v>27437879.879999995</v>
      </c>
      <c r="D12" s="27">
        <f t="shared" si="0"/>
        <v>389754487.56</v>
      </c>
      <c r="E12" s="25">
        <v>389754487.56</v>
      </c>
      <c r="F12" s="25">
        <v>389754487.56</v>
      </c>
      <c r="G12" s="28">
        <f t="shared" si="1"/>
        <v>0</v>
      </c>
    </row>
    <row r="13" spans="1:10" x14ac:dyDescent="0.25">
      <c r="A13" s="24" t="s">
        <v>18</v>
      </c>
      <c r="B13" s="25">
        <v>83585844.890000001</v>
      </c>
      <c r="C13" s="26">
        <v>5171884.9600000009</v>
      </c>
      <c r="D13" s="27">
        <f>B13+C13</f>
        <v>88757729.849999994</v>
      </c>
      <c r="E13" s="25">
        <v>88757729.849999994</v>
      </c>
      <c r="F13" s="25">
        <v>88757729.849999994</v>
      </c>
      <c r="G13" s="28">
        <f t="shared" si="1"/>
        <v>0</v>
      </c>
    </row>
    <row r="14" spans="1:10" x14ac:dyDescent="0.25">
      <c r="A14" s="24" t="s">
        <v>19</v>
      </c>
      <c r="B14" s="25">
        <v>416149264.13</v>
      </c>
      <c r="C14" s="26">
        <v>48662011.269999981</v>
      </c>
      <c r="D14" s="27">
        <f t="shared" si="0"/>
        <v>464811275.39999998</v>
      </c>
      <c r="E14" s="25">
        <v>462887316.00999999</v>
      </c>
      <c r="F14" s="25">
        <v>462887316.00999999</v>
      </c>
      <c r="G14" s="28">
        <f t="shared" si="1"/>
        <v>1923959.3899999857</v>
      </c>
    </row>
    <row r="15" spans="1:10" x14ac:dyDescent="0.25">
      <c r="A15" s="24" t="s">
        <v>20</v>
      </c>
      <c r="B15" s="25">
        <v>3276919.84</v>
      </c>
      <c r="C15" s="26">
        <v>-2326698.75</v>
      </c>
      <c r="D15" s="27">
        <f t="shared" si="0"/>
        <v>950221.08999999985</v>
      </c>
      <c r="E15" s="25">
        <v>950221.09</v>
      </c>
      <c r="F15" s="25">
        <v>950221.09</v>
      </c>
      <c r="G15" s="28">
        <f t="shared" si="1"/>
        <v>0</v>
      </c>
      <c r="I15" s="42"/>
    </row>
    <row r="16" spans="1:10" x14ac:dyDescent="0.25">
      <c r="A16" s="24" t="s">
        <v>21</v>
      </c>
      <c r="B16" s="25">
        <v>176907827.87</v>
      </c>
      <c r="C16" s="26">
        <v>-9546275.1599999964</v>
      </c>
      <c r="D16" s="27">
        <f t="shared" si="0"/>
        <v>167361552.71000001</v>
      </c>
      <c r="E16" s="25">
        <v>167361552.71000001</v>
      </c>
      <c r="F16" s="25">
        <v>167361552.71000001</v>
      </c>
      <c r="G16" s="28">
        <f t="shared" si="1"/>
        <v>0</v>
      </c>
    </row>
    <row r="17" spans="1:7" x14ac:dyDescent="0.25">
      <c r="A17" s="22" t="s">
        <v>22</v>
      </c>
      <c r="B17" s="23">
        <f>SUM(B18:B26)</f>
        <v>202132019</v>
      </c>
      <c r="C17" s="23">
        <f>SUM(C18:C26)</f>
        <v>16734248.450000014</v>
      </c>
      <c r="D17" s="23">
        <f t="shared" si="0"/>
        <v>218866267.45000002</v>
      </c>
      <c r="E17" s="23">
        <f>SUM(E18:E26)</f>
        <v>207965534.09</v>
      </c>
      <c r="F17" s="23">
        <f>SUM(F18:F26)</f>
        <v>203948148.20000002</v>
      </c>
      <c r="G17" s="23">
        <f t="shared" si="1"/>
        <v>10900733.360000014</v>
      </c>
    </row>
    <row r="18" spans="1:7" ht="24" x14ac:dyDescent="0.25">
      <c r="A18" s="29" t="s">
        <v>23</v>
      </c>
      <c r="B18" s="25">
        <v>21492282.420000002</v>
      </c>
      <c r="C18" s="26">
        <v>-11680691.890000001</v>
      </c>
      <c r="D18" s="27">
        <f t="shared" si="0"/>
        <v>9811590.5300000012</v>
      </c>
      <c r="E18" s="25">
        <v>8618939.5899999999</v>
      </c>
      <c r="F18" s="25">
        <v>8618939.5299999993</v>
      </c>
      <c r="G18" s="28">
        <f t="shared" si="1"/>
        <v>1192650.9400000013</v>
      </c>
    </row>
    <row r="19" spans="1:7" x14ac:dyDescent="0.25">
      <c r="A19" s="29" t="s">
        <v>24</v>
      </c>
      <c r="B19" s="25">
        <v>12465477.33</v>
      </c>
      <c r="C19" s="26">
        <v>3505154.620000001</v>
      </c>
      <c r="D19" s="27">
        <f t="shared" si="0"/>
        <v>15970631.950000001</v>
      </c>
      <c r="E19" s="25">
        <v>15317641.549999999</v>
      </c>
      <c r="F19" s="25">
        <v>15317641.539999999</v>
      </c>
      <c r="G19" s="28">
        <f t="shared" si="1"/>
        <v>652990.40000000224</v>
      </c>
    </row>
    <row r="20" spans="1:7" ht="24" x14ac:dyDescent="0.25">
      <c r="A20" s="29" t="s">
        <v>25</v>
      </c>
      <c r="B20" s="25">
        <v>15000</v>
      </c>
      <c r="C20" s="26">
        <v>89586.66</v>
      </c>
      <c r="D20" s="27">
        <f t="shared" si="0"/>
        <v>104586.66</v>
      </c>
      <c r="E20" s="25">
        <v>90716.84</v>
      </c>
      <c r="F20" s="25">
        <v>90716.84</v>
      </c>
      <c r="G20" s="28">
        <f t="shared" si="1"/>
        <v>13869.820000000007</v>
      </c>
    </row>
    <row r="21" spans="1:7" x14ac:dyDescent="0.25">
      <c r="A21" s="29" t="s">
        <v>26</v>
      </c>
      <c r="B21" s="25">
        <v>18067945.98</v>
      </c>
      <c r="C21" s="26">
        <v>-2958751.450000003</v>
      </c>
      <c r="D21" s="27">
        <f t="shared" si="0"/>
        <v>15109194.529999997</v>
      </c>
      <c r="E21" s="25">
        <v>14533172.619999999</v>
      </c>
      <c r="F21" s="25">
        <v>14533172.619999999</v>
      </c>
      <c r="G21" s="28">
        <f t="shared" si="1"/>
        <v>576021.90999999829</v>
      </c>
    </row>
    <row r="22" spans="1:7" x14ac:dyDescent="0.25">
      <c r="A22" s="29" t="s">
        <v>27</v>
      </c>
      <c r="B22" s="25">
        <v>5444221.0199999996</v>
      </c>
      <c r="C22" s="26">
        <v>-1238836.0700000003</v>
      </c>
      <c r="D22" s="27">
        <f t="shared" si="0"/>
        <v>4205384.9499999993</v>
      </c>
      <c r="E22" s="25">
        <v>3774749.53</v>
      </c>
      <c r="F22" s="25">
        <v>3774749.53</v>
      </c>
      <c r="G22" s="28">
        <f t="shared" si="1"/>
        <v>430635.41999999946</v>
      </c>
    </row>
    <row r="23" spans="1:7" x14ac:dyDescent="0.25">
      <c r="A23" s="29" t="s">
        <v>28</v>
      </c>
      <c r="B23" s="25">
        <v>118202507.48999999</v>
      </c>
      <c r="C23" s="26">
        <v>28074610.230000019</v>
      </c>
      <c r="D23" s="27">
        <f t="shared" si="0"/>
        <v>146277117.72000003</v>
      </c>
      <c r="E23" s="25">
        <v>144416632.88999999</v>
      </c>
      <c r="F23" s="25">
        <v>144416632.88999999</v>
      </c>
      <c r="G23" s="28">
        <f t="shared" si="1"/>
        <v>1860484.8300000429</v>
      </c>
    </row>
    <row r="24" spans="1:7" ht="24" x14ac:dyDescent="0.25">
      <c r="A24" s="29" t="s">
        <v>29</v>
      </c>
      <c r="B24" s="25">
        <v>15176000</v>
      </c>
      <c r="C24" s="26">
        <v>-3001686.5200000033</v>
      </c>
      <c r="D24" s="27">
        <f t="shared" si="0"/>
        <v>12174313.479999997</v>
      </c>
      <c r="E24" s="25">
        <v>7809358.3600000003</v>
      </c>
      <c r="F24" s="25">
        <v>7183022.46</v>
      </c>
      <c r="G24" s="28">
        <f t="shared" si="1"/>
        <v>4364955.1199999964</v>
      </c>
    </row>
    <row r="25" spans="1:7" x14ac:dyDescent="0.25">
      <c r="A25" s="29" t="s">
        <v>30</v>
      </c>
      <c r="B25" s="25">
        <v>100000</v>
      </c>
      <c r="C25" s="26">
        <v>3344882.9200000018</v>
      </c>
      <c r="D25" s="27">
        <f t="shared" si="0"/>
        <v>3444882.9200000018</v>
      </c>
      <c r="E25" s="25">
        <v>3444003.66</v>
      </c>
      <c r="F25" s="25">
        <v>52953.74</v>
      </c>
      <c r="G25" s="28">
        <f t="shared" si="1"/>
        <v>879.26000000163913</v>
      </c>
    </row>
    <row r="26" spans="1:7" x14ac:dyDescent="0.25">
      <c r="A26" s="29" t="s">
        <v>31</v>
      </c>
      <c r="B26" s="25">
        <v>11168584.76</v>
      </c>
      <c r="C26" s="26">
        <v>599979.94999999925</v>
      </c>
      <c r="D26" s="27">
        <f t="shared" si="0"/>
        <v>11768564.709999999</v>
      </c>
      <c r="E26" s="25">
        <v>9960319.0500000007</v>
      </c>
      <c r="F26" s="25">
        <v>9960319.0500000007</v>
      </c>
      <c r="G26" s="28">
        <f t="shared" si="1"/>
        <v>1808245.6599999983</v>
      </c>
    </row>
    <row r="27" spans="1:7" x14ac:dyDescent="0.25">
      <c r="A27" s="22" t="s">
        <v>32</v>
      </c>
      <c r="B27" s="23">
        <f>SUM(B28:B36)</f>
        <v>586052542.75</v>
      </c>
      <c r="C27" s="23">
        <f>SUM(C28:C36)</f>
        <v>147717431.58000004</v>
      </c>
      <c r="D27" s="23">
        <f>C27+B27</f>
        <v>733769974.33000004</v>
      </c>
      <c r="E27" s="23">
        <f>SUM(E28:E36)</f>
        <v>725342449.35000002</v>
      </c>
      <c r="F27" s="23">
        <f>SUM(F28:F36)</f>
        <v>718556327.78000009</v>
      </c>
      <c r="G27" s="23">
        <f t="shared" si="1"/>
        <v>8427524.9800000191</v>
      </c>
    </row>
    <row r="28" spans="1:7" x14ac:dyDescent="0.25">
      <c r="A28" s="29" t="s">
        <v>33</v>
      </c>
      <c r="B28" s="25">
        <v>135016886.81</v>
      </c>
      <c r="C28" s="26">
        <v>88864963.950000018</v>
      </c>
      <c r="D28" s="27">
        <f t="shared" ref="D28:D36" si="2">B28+C28</f>
        <v>223881850.76000002</v>
      </c>
      <c r="E28" s="25">
        <v>223422081.30000001</v>
      </c>
      <c r="F28" s="25">
        <v>223422081.30000001</v>
      </c>
      <c r="G28" s="28">
        <f t="shared" si="1"/>
        <v>459769.46000000834</v>
      </c>
    </row>
    <row r="29" spans="1:7" x14ac:dyDescent="0.25">
      <c r="A29" s="29" t="s">
        <v>34</v>
      </c>
      <c r="B29" s="25">
        <v>42935112.18</v>
      </c>
      <c r="C29" s="26">
        <v>-3145957.8900000006</v>
      </c>
      <c r="D29" s="27">
        <f t="shared" si="2"/>
        <v>39789154.289999999</v>
      </c>
      <c r="E29" s="25">
        <v>39533039.630000003</v>
      </c>
      <c r="F29" s="25">
        <v>35007168.950000003</v>
      </c>
      <c r="G29" s="28">
        <f t="shared" si="1"/>
        <v>256114.65999999642</v>
      </c>
    </row>
    <row r="30" spans="1:7" ht="24" x14ac:dyDescent="0.25">
      <c r="A30" s="29" t="s">
        <v>35</v>
      </c>
      <c r="B30" s="25">
        <v>45634961.479999997</v>
      </c>
      <c r="C30" s="26">
        <v>-2740878.9900000095</v>
      </c>
      <c r="D30" s="27">
        <f t="shared" si="2"/>
        <v>42894082.489999987</v>
      </c>
      <c r="E30" s="25">
        <v>39945822.200000003</v>
      </c>
      <c r="F30" s="25">
        <v>38552302.060000002</v>
      </c>
      <c r="G30" s="28">
        <f t="shared" si="1"/>
        <v>2948260.2899999842</v>
      </c>
    </row>
    <row r="31" spans="1:7" x14ac:dyDescent="0.25">
      <c r="A31" s="29" t="s">
        <v>36</v>
      </c>
      <c r="B31" s="25">
        <v>42853367.869999997</v>
      </c>
      <c r="C31" s="26">
        <v>-9572861.3600000069</v>
      </c>
      <c r="D31" s="27">
        <f t="shared" si="2"/>
        <v>33280506.50999999</v>
      </c>
      <c r="E31" s="25">
        <v>33240500.670000002</v>
      </c>
      <c r="F31" s="25">
        <v>33240500.670000002</v>
      </c>
      <c r="G31" s="28">
        <f t="shared" si="1"/>
        <v>40005.839999988675</v>
      </c>
    </row>
    <row r="32" spans="1:7" ht="24" x14ac:dyDescent="0.25">
      <c r="A32" s="29" t="s">
        <v>37</v>
      </c>
      <c r="B32" s="25">
        <v>235848506.86000001</v>
      </c>
      <c r="C32" s="26">
        <v>27379385.170000017</v>
      </c>
      <c r="D32" s="27">
        <f t="shared" si="2"/>
        <v>263227892.03000003</v>
      </c>
      <c r="E32" s="25">
        <v>260468631.13</v>
      </c>
      <c r="F32" s="25">
        <v>259606285.56999999</v>
      </c>
      <c r="G32" s="28">
        <f t="shared" si="1"/>
        <v>2759260.9000000358</v>
      </c>
    </row>
    <row r="33" spans="1:7" x14ac:dyDescent="0.25">
      <c r="A33" s="29" t="s">
        <v>38</v>
      </c>
      <c r="B33" s="25">
        <v>55756471.43</v>
      </c>
      <c r="C33" s="26">
        <v>39448533.370000005</v>
      </c>
      <c r="D33" s="27">
        <f t="shared" si="2"/>
        <v>95205004.800000012</v>
      </c>
      <c r="E33" s="25">
        <v>94524437.349999994</v>
      </c>
      <c r="F33" s="25">
        <v>94524437.349999994</v>
      </c>
      <c r="G33" s="28">
        <f t="shared" si="1"/>
        <v>680567.45000001788</v>
      </c>
    </row>
    <row r="34" spans="1:7" x14ac:dyDescent="0.25">
      <c r="A34" s="29" t="s">
        <v>39</v>
      </c>
      <c r="B34" s="25">
        <v>4011744.23</v>
      </c>
      <c r="C34" s="26">
        <v>-2478347.66</v>
      </c>
      <c r="D34" s="27">
        <f t="shared" si="2"/>
        <v>1533396.5699999998</v>
      </c>
      <c r="E34" s="25">
        <v>1354356.04</v>
      </c>
      <c r="F34" s="25">
        <v>1352781.46</v>
      </c>
      <c r="G34" s="28">
        <f t="shared" si="1"/>
        <v>179040.5299999998</v>
      </c>
    </row>
    <row r="35" spans="1:7" x14ac:dyDescent="0.25">
      <c r="A35" s="29" t="s">
        <v>40</v>
      </c>
      <c r="B35" s="25">
        <v>12194491.890000001</v>
      </c>
      <c r="C35" s="26">
        <v>1808703.4600000009</v>
      </c>
      <c r="D35" s="27">
        <f t="shared" si="2"/>
        <v>14003195.350000001</v>
      </c>
      <c r="E35" s="25">
        <v>12903094.5</v>
      </c>
      <c r="F35" s="25">
        <v>12903084.470000001</v>
      </c>
      <c r="G35" s="28">
        <f t="shared" si="1"/>
        <v>1100100.8500000015</v>
      </c>
    </row>
    <row r="36" spans="1:7" x14ac:dyDescent="0.25">
      <c r="A36" s="29" t="s">
        <v>41</v>
      </c>
      <c r="B36" s="25">
        <v>11801000</v>
      </c>
      <c r="C36" s="26">
        <v>8153891.5299999975</v>
      </c>
      <c r="D36" s="27">
        <f t="shared" si="2"/>
        <v>19954891.529999997</v>
      </c>
      <c r="E36" s="25">
        <v>19950486.529999997</v>
      </c>
      <c r="F36" s="25">
        <v>19947685.949999999</v>
      </c>
      <c r="G36" s="28">
        <f t="shared" si="1"/>
        <v>4405</v>
      </c>
    </row>
    <row r="37" spans="1:7" x14ac:dyDescent="0.25">
      <c r="A37" s="30" t="s">
        <v>42</v>
      </c>
      <c r="B37" s="23">
        <f>SUM(B38:B46)</f>
        <v>621469873.88999999</v>
      </c>
      <c r="C37" s="23">
        <f>SUM(C38:C46)</f>
        <v>288508843.32000005</v>
      </c>
      <c r="D37" s="23">
        <f>B37+C37</f>
        <v>909978717.21000004</v>
      </c>
      <c r="E37" s="23">
        <f>SUM(E38:E46)</f>
        <v>899435982.59000003</v>
      </c>
      <c r="F37" s="23">
        <f>SUM(F38:F46)</f>
        <v>899410282.59000003</v>
      </c>
      <c r="G37" s="23">
        <f t="shared" si="1"/>
        <v>10542734.620000005</v>
      </c>
    </row>
    <row r="38" spans="1:7" ht="24" x14ac:dyDescent="0.25">
      <c r="A38" s="29" t="s">
        <v>43</v>
      </c>
      <c r="B38" s="25">
        <v>418588664.36000001</v>
      </c>
      <c r="C38" s="26">
        <v>143495382.50999999</v>
      </c>
      <c r="D38" s="27">
        <f t="shared" ref="D38:D80" si="3">B38+C38</f>
        <v>562084046.87</v>
      </c>
      <c r="E38" s="25">
        <v>562084019.70000005</v>
      </c>
      <c r="F38" s="25">
        <v>562084019.70000005</v>
      </c>
      <c r="G38" s="28">
        <f t="shared" si="1"/>
        <v>27.169999957084656</v>
      </c>
    </row>
    <row r="39" spans="1:7" x14ac:dyDescent="0.25">
      <c r="A39" s="29" t="s">
        <v>44</v>
      </c>
      <c r="B39" s="25">
        <v>0</v>
      </c>
      <c r="C39" s="26">
        <v>0</v>
      </c>
      <c r="D39" s="27">
        <f t="shared" si="3"/>
        <v>0</v>
      </c>
      <c r="E39" s="25">
        <v>0</v>
      </c>
      <c r="F39" s="25">
        <v>0</v>
      </c>
      <c r="G39" s="28">
        <f t="shared" si="1"/>
        <v>0</v>
      </c>
    </row>
    <row r="40" spans="1:7" x14ac:dyDescent="0.25">
      <c r="A40" s="29" t="s">
        <v>45</v>
      </c>
      <c r="B40" s="25">
        <v>0</v>
      </c>
      <c r="C40" s="26">
        <v>0</v>
      </c>
      <c r="D40" s="27">
        <f t="shared" si="3"/>
        <v>0</v>
      </c>
      <c r="E40" s="25">
        <v>0</v>
      </c>
      <c r="F40" s="25">
        <v>0</v>
      </c>
      <c r="G40" s="28">
        <f t="shared" si="1"/>
        <v>0</v>
      </c>
    </row>
    <row r="41" spans="1:7" x14ac:dyDescent="0.25">
      <c r="A41" s="29" t="s">
        <v>46</v>
      </c>
      <c r="B41" s="25">
        <v>89503868.530000001</v>
      </c>
      <c r="C41" s="26">
        <v>110917290.53000003</v>
      </c>
      <c r="D41" s="27">
        <f t="shared" si="3"/>
        <v>200421159.06000003</v>
      </c>
      <c r="E41" s="25">
        <v>190482031.72999999</v>
      </c>
      <c r="F41" s="25">
        <v>190456331.72999999</v>
      </c>
      <c r="G41" s="28">
        <f t="shared" si="1"/>
        <v>9939127.3300000429</v>
      </c>
    </row>
    <row r="42" spans="1:7" x14ac:dyDescent="0.25">
      <c r="A42" s="29" t="s">
        <v>47</v>
      </c>
      <c r="B42" s="25">
        <v>14584189</v>
      </c>
      <c r="C42" s="26">
        <v>23333.480000000447</v>
      </c>
      <c r="D42" s="27">
        <f t="shared" si="3"/>
        <v>14607522.48</v>
      </c>
      <c r="E42" s="25">
        <v>14003942.359999999</v>
      </c>
      <c r="F42" s="25">
        <v>14003942.359999999</v>
      </c>
      <c r="G42" s="28">
        <f t="shared" si="1"/>
        <v>603580.12000000104</v>
      </c>
    </row>
    <row r="43" spans="1:7" ht="24" x14ac:dyDescent="0.25">
      <c r="A43" s="29" t="s">
        <v>48</v>
      </c>
      <c r="B43" s="25">
        <v>49218234</v>
      </c>
      <c r="C43" s="26">
        <v>5358787.6600000262</v>
      </c>
      <c r="D43" s="27">
        <f t="shared" si="3"/>
        <v>54577021.660000026</v>
      </c>
      <c r="E43" s="25">
        <v>54577021.659999996</v>
      </c>
      <c r="F43" s="25">
        <v>54577021.659999996</v>
      </c>
      <c r="G43" s="28">
        <f t="shared" si="1"/>
        <v>0</v>
      </c>
    </row>
    <row r="44" spans="1:7" x14ac:dyDescent="0.25">
      <c r="A44" s="29" t="s">
        <v>49</v>
      </c>
      <c r="B44" s="25">
        <v>49574918</v>
      </c>
      <c r="C44" s="26">
        <v>28714049.139999986</v>
      </c>
      <c r="D44" s="27">
        <f t="shared" si="3"/>
        <v>78288967.139999986</v>
      </c>
      <c r="E44" s="25">
        <v>78288967.140000001</v>
      </c>
      <c r="F44" s="25">
        <v>78288967.140000001</v>
      </c>
      <c r="G44" s="28">
        <f t="shared" si="1"/>
        <v>0</v>
      </c>
    </row>
    <row r="45" spans="1:7" x14ac:dyDescent="0.25">
      <c r="A45" s="29" t="s">
        <v>50</v>
      </c>
      <c r="B45" s="25">
        <v>0</v>
      </c>
      <c r="C45" s="26">
        <v>0</v>
      </c>
      <c r="D45" s="27">
        <f t="shared" si="3"/>
        <v>0</v>
      </c>
      <c r="E45" s="25">
        <v>0</v>
      </c>
      <c r="F45" s="25">
        <v>0</v>
      </c>
      <c r="G45" s="28">
        <f t="shared" si="1"/>
        <v>0</v>
      </c>
    </row>
    <row r="46" spans="1:7" ht="15.75" thickBot="1" x14ac:dyDescent="0.3">
      <c r="A46" s="31" t="s">
        <v>51</v>
      </c>
      <c r="B46" s="32">
        <v>0</v>
      </c>
      <c r="C46" s="33">
        <v>0</v>
      </c>
      <c r="D46" s="34">
        <f t="shared" si="3"/>
        <v>0</v>
      </c>
      <c r="E46" s="32">
        <v>0</v>
      </c>
      <c r="F46" s="32">
        <v>0</v>
      </c>
      <c r="G46" s="35">
        <f t="shared" si="1"/>
        <v>0</v>
      </c>
    </row>
    <row r="47" spans="1:7" x14ac:dyDescent="0.25">
      <c r="A47" s="22" t="s">
        <v>52</v>
      </c>
      <c r="B47" s="23">
        <f>SUM(B48:B56)</f>
        <v>1623000</v>
      </c>
      <c r="C47" s="23">
        <f>SUM(C48:C56)</f>
        <v>22165015.379999999</v>
      </c>
      <c r="D47" s="23">
        <f t="shared" si="3"/>
        <v>23788015.379999999</v>
      </c>
      <c r="E47" s="23">
        <f>SUM(E48:E56)</f>
        <v>21858648.299999997</v>
      </c>
      <c r="F47" s="23">
        <f>SUM(F48:F56)</f>
        <v>19731277.899999999</v>
      </c>
      <c r="G47" s="23">
        <f t="shared" si="1"/>
        <v>1929367.0800000019</v>
      </c>
    </row>
    <row r="48" spans="1:7" x14ac:dyDescent="0.25">
      <c r="A48" s="29" t="s">
        <v>53</v>
      </c>
      <c r="B48" s="25">
        <v>923000</v>
      </c>
      <c r="C48" s="26">
        <v>4807210.6700000009</v>
      </c>
      <c r="D48" s="27">
        <f t="shared" si="3"/>
        <v>5730210.6700000009</v>
      </c>
      <c r="E48" s="25">
        <v>5586481.2699999996</v>
      </c>
      <c r="F48" s="25">
        <v>5586481.2699999996</v>
      </c>
      <c r="G48" s="28">
        <f t="shared" si="1"/>
        <v>143729.4000000013</v>
      </c>
    </row>
    <row r="49" spans="1:7" x14ac:dyDescent="0.25">
      <c r="A49" s="29" t="s">
        <v>54</v>
      </c>
      <c r="B49" s="25">
        <v>0</v>
      </c>
      <c r="C49" s="26">
        <v>1039296.7300000002</v>
      </c>
      <c r="D49" s="27">
        <f t="shared" si="3"/>
        <v>1039296.7300000002</v>
      </c>
      <c r="E49" s="25">
        <v>286340.33</v>
      </c>
      <c r="F49" s="25">
        <v>286340.33</v>
      </c>
      <c r="G49" s="28">
        <f t="shared" si="1"/>
        <v>752956.40000000014</v>
      </c>
    </row>
    <row r="50" spans="1:7" x14ac:dyDescent="0.25">
      <c r="A50" s="29" t="s">
        <v>55</v>
      </c>
      <c r="B50" s="25">
        <v>0</v>
      </c>
      <c r="C50" s="26">
        <v>0</v>
      </c>
      <c r="D50" s="27">
        <f t="shared" si="3"/>
        <v>0</v>
      </c>
      <c r="E50" s="25">
        <v>0</v>
      </c>
      <c r="F50" s="25">
        <v>0</v>
      </c>
      <c r="G50" s="28">
        <f t="shared" si="1"/>
        <v>0</v>
      </c>
    </row>
    <row r="51" spans="1:7" x14ac:dyDescent="0.25">
      <c r="A51" s="29" t="s">
        <v>56</v>
      </c>
      <c r="B51" s="25">
        <v>0</v>
      </c>
      <c r="C51" s="26">
        <v>9408240.2400000002</v>
      </c>
      <c r="D51" s="27">
        <f t="shared" si="3"/>
        <v>9408240.2400000002</v>
      </c>
      <c r="E51" s="25">
        <v>9407698.6999999993</v>
      </c>
      <c r="F51" s="25">
        <v>9407668.5399999991</v>
      </c>
      <c r="G51" s="28">
        <f t="shared" si="1"/>
        <v>541.54000000096858</v>
      </c>
    </row>
    <row r="52" spans="1:7" x14ac:dyDescent="0.25">
      <c r="A52" s="29" t="s">
        <v>57</v>
      </c>
      <c r="B52" s="25">
        <v>0</v>
      </c>
      <c r="C52" s="26">
        <v>0</v>
      </c>
      <c r="D52" s="27">
        <f t="shared" si="3"/>
        <v>0</v>
      </c>
      <c r="E52" s="25">
        <v>0</v>
      </c>
      <c r="F52" s="25">
        <v>0</v>
      </c>
      <c r="G52" s="28">
        <f t="shared" si="1"/>
        <v>0</v>
      </c>
    </row>
    <row r="53" spans="1:7" x14ac:dyDescent="0.25">
      <c r="A53" s="29" t="s">
        <v>58</v>
      </c>
      <c r="B53" s="25">
        <v>700000</v>
      </c>
      <c r="C53" s="26">
        <v>6910267.7399999984</v>
      </c>
      <c r="D53" s="27">
        <f t="shared" si="3"/>
        <v>7610267.7399999984</v>
      </c>
      <c r="E53" s="25">
        <v>6578128</v>
      </c>
      <c r="F53" s="25">
        <v>4450787.76</v>
      </c>
      <c r="G53" s="28">
        <f t="shared" si="1"/>
        <v>1032139.7399999984</v>
      </c>
    </row>
    <row r="54" spans="1:7" x14ac:dyDescent="0.25">
      <c r="A54" s="29" t="s">
        <v>59</v>
      </c>
      <c r="B54" s="25">
        <v>0</v>
      </c>
      <c r="C54" s="26">
        <v>0</v>
      </c>
      <c r="D54" s="27">
        <f t="shared" si="3"/>
        <v>0</v>
      </c>
      <c r="E54" s="25">
        <v>0</v>
      </c>
      <c r="F54" s="25">
        <v>0</v>
      </c>
      <c r="G54" s="28">
        <f t="shared" si="1"/>
        <v>0</v>
      </c>
    </row>
    <row r="55" spans="1:7" x14ac:dyDescent="0.25">
      <c r="A55" s="29" t="s">
        <v>60</v>
      </c>
      <c r="B55" s="25">
        <v>0</v>
      </c>
      <c r="C55" s="26">
        <v>0</v>
      </c>
      <c r="D55" s="27">
        <f t="shared" si="3"/>
        <v>0</v>
      </c>
      <c r="E55" s="25">
        <v>0</v>
      </c>
      <c r="F55" s="25">
        <v>0</v>
      </c>
      <c r="G55" s="28">
        <f t="shared" si="1"/>
        <v>0</v>
      </c>
    </row>
    <row r="56" spans="1:7" x14ac:dyDescent="0.25">
      <c r="A56" s="29" t="s">
        <v>61</v>
      </c>
      <c r="B56" s="25">
        <v>0</v>
      </c>
      <c r="C56" s="26">
        <v>0</v>
      </c>
      <c r="D56" s="27">
        <f t="shared" si="3"/>
        <v>0</v>
      </c>
      <c r="E56" s="25">
        <v>0</v>
      </c>
      <c r="F56" s="25">
        <v>0</v>
      </c>
      <c r="G56" s="28">
        <f t="shared" si="1"/>
        <v>0</v>
      </c>
    </row>
    <row r="57" spans="1:7" x14ac:dyDescent="0.25">
      <c r="A57" s="22" t="s">
        <v>62</v>
      </c>
      <c r="B57" s="23">
        <f>SUM(B58:B60)</f>
        <v>335136591.88999999</v>
      </c>
      <c r="C57" s="23">
        <f>SUM(C58:C60)</f>
        <v>138653978.89999998</v>
      </c>
      <c r="D57" s="23">
        <f t="shared" si="3"/>
        <v>473790570.78999996</v>
      </c>
      <c r="E57" s="23">
        <f>SUM(E58:E60)</f>
        <v>405724454.65999997</v>
      </c>
      <c r="F57" s="23">
        <f>SUM(F58:F60)</f>
        <v>405724454.64999998</v>
      </c>
      <c r="G57" s="23">
        <f t="shared" si="1"/>
        <v>68066116.129999995</v>
      </c>
    </row>
    <row r="58" spans="1:7" x14ac:dyDescent="0.25">
      <c r="A58" s="29" t="s">
        <v>63</v>
      </c>
      <c r="B58" s="25">
        <v>203268124.88999999</v>
      </c>
      <c r="C58" s="26">
        <v>259317925.94999993</v>
      </c>
      <c r="D58" s="27">
        <f t="shared" si="3"/>
        <v>462586050.83999991</v>
      </c>
      <c r="E58" s="25">
        <v>398574176.02999997</v>
      </c>
      <c r="F58" s="25">
        <v>398574176.01999998</v>
      </c>
      <c r="G58" s="28">
        <f t="shared" si="1"/>
        <v>64011874.809999943</v>
      </c>
    </row>
    <row r="59" spans="1:7" x14ac:dyDescent="0.25">
      <c r="A59" s="29" t="s">
        <v>64</v>
      </c>
      <c r="B59" s="25">
        <v>2062500</v>
      </c>
      <c r="C59" s="26">
        <v>8245544.3100000005</v>
      </c>
      <c r="D59" s="27">
        <f t="shared" si="3"/>
        <v>10308044.310000001</v>
      </c>
      <c r="E59" s="25">
        <v>7150278.6299999999</v>
      </c>
      <c r="F59" s="25">
        <v>7150278.6299999999</v>
      </c>
      <c r="G59" s="27">
        <f t="shared" si="1"/>
        <v>3157765.6800000006</v>
      </c>
    </row>
    <row r="60" spans="1:7" x14ac:dyDescent="0.25">
      <c r="A60" s="29" t="s">
        <v>65</v>
      </c>
      <c r="B60" s="25">
        <v>129805967</v>
      </c>
      <c r="C60" s="26">
        <v>-128909491.35999995</v>
      </c>
      <c r="D60" s="27">
        <f t="shared" si="3"/>
        <v>896475.6400000453</v>
      </c>
      <c r="E60" s="25">
        <v>0</v>
      </c>
      <c r="F60" s="25">
        <v>0</v>
      </c>
      <c r="G60" s="27">
        <f t="shared" si="1"/>
        <v>896475.6400000453</v>
      </c>
    </row>
    <row r="61" spans="1:7" x14ac:dyDescent="0.25">
      <c r="A61" s="30" t="s">
        <v>66</v>
      </c>
      <c r="B61" s="23">
        <f>SUM(B62:B68)</f>
        <v>0</v>
      </c>
      <c r="C61" s="36">
        <f>SUM(C62:C68)</f>
        <v>0</v>
      </c>
      <c r="D61" s="36">
        <f t="shared" si="3"/>
        <v>0</v>
      </c>
      <c r="E61" s="23">
        <f>SUM(E62:E68)</f>
        <v>0</v>
      </c>
      <c r="F61" s="23">
        <f>SUM(F62:F68)</f>
        <v>0</v>
      </c>
      <c r="G61" s="36">
        <f t="shared" si="1"/>
        <v>0</v>
      </c>
    </row>
    <row r="62" spans="1:7" ht="24" x14ac:dyDescent="0.25">
      <c r="A62" s="29" t="s">
        <v>67</v>
      </c>
      <c r="B62" s="25">
        <v>0</v>
      </c>
      <c r="C62" s="26">
        <v>0</v>
      </c>
      <c r="D62" s="27">
        <f t="shared" si="3"/>
        <v>0</v>
      </c>
      <c r="E62" s="25">
        <v>0</v>
      </c>
      <c r="F62" s="25">
        <v>0</v>
      </c>
      <c r="G62" s="27">
        <f t="shared" si="1"/>
        <v>0</v>
      </c>
    </row>
    <row r="63" spans="1:7" x14ac:dyDescent="0.25">
      <c r="A63" s="29" t="s">
        <v>68</v>
      </c>
      <c r="B63" s="25">
        <v>0</v>
      </c>
      <c r="C63" s="26">
        <v>0</v>
      </c>
      <c r="D63" s="27">
        <f t="shared" si="3"/>
        <v>0</v>
      </c>
      <c r="E63" s="25">
        <v>0</v>
      </c>
      <c r="F63" s="25">
        <v>0</v>
      </c>
      <c r="G63" s="27">
        <f t="shared" si="1"/>
        <v>0</v>
      </c>
    </row>
    <row r="64" spans="1:7" x14ac:dyDescent="0.25">
      <c r="A64" s="29" t="s">
        <v>69</v>
      </c>
      <c r="B64" s="25">
        <v>0</v>
      </c>
      <c r="C64" s="26">
        <v>0</v>
      </c>
      <c r="D64" s="27">
        <f t="shared" si="3"/>
        <v>0</v>
      </c>
      <c r="E64" s="25">
        <v>0</v>
      </c>
      <c r="F64" s="25">
        <v>0</v>
      </c>
      <c r="G64" s="27">
        <f t="shared" si="1"/>
        <v>0</v>
      </c>
    </row>
    <row r="65" spans="1:7" x14ac:dyDescent="0.25">
      <c r="A65" s="29" t="s">
        <v>70</v>
      </c>
      <c r="B65" s="25">
        <v>0</v>
      </c>
      <c r="C65" s="26">
        <v>0</v>
      </c>
      <c r="D65" s="27">
        <f t="shared" si="3"/>
        <v>0</v>
      </c>
      <c r="E65" s="25">
        <v>0</v>
      </c>
      <c r="F65" s="25">
        <v>0</v>
      </c>
      <c r="G65" s="27">
        <f t="shared" si="1"/>
        <v>0</v>
      </c>
    </row>
    <row r="66" spans="1:7" ht="24" x14ac:dyDescent="0.25">
      <c r="A66" s="29" t="s">
        <v>71</v>
      </c>
      <c r="B66" s="25">
        <v>0</v>
      </c>
      <c r="C66" s="26">
        <v>0</v>
      </c>
      <c r="D66" s="27">
        <f t="shared" si="3"/>
        <v>0</v>
      </c>
      <c r="E66" s="25">
        <v>0</v>
      </c>
      <c r="F66" s="25">
        <v>0</v>
      </c>
      <c r="G66" s="27">
        <f t="shared" si="1"/>
        <v>0</v>
      </c>
    </row>
    <row r="67" spans="1:7" x14ac:dyDescent="0.25">
      <c r="A67" s="29" t="s">
        <v>72</v>
      </c>
      <c r="B67" s="25">
        <v>0</v>
      </c>
      <c r="C67" s="26">
        <v>0</v>
      </c>
      <c r="D67" s="27">
        <f t="shared" si="3"/>
        <v>0</v>
      </c>
      <c r="E67" s="25">
        <v>0</v>
      </c>
      <c r="F67" s="25">
        <v>0</v>
      </c>
      <c r="G67" s="27">
        <f t="shared" si="1"/>
        <v>0</v>
      </c>
    </row>
    <row r="68" spans="1:7" ht="24" x14ac:dyDescent="0.25">
      <c r="A68" s="29" t="s">
        <v>73</v>
      </c>
      <c r="B68" s="25">
        <v>0</v>
      </c>
      <c r="C68" s="26">
        <v>0</v>
      </c>
      <c r="D68" s="27">
        <f t="shared" si="3"/>
        <v>0</v>
      </c>
      <c r="E68" s="25">
        <v>0</v>
      </c>
      <c r="F68" s="25">
        <v>0</v>
      </c>
      <c r="G68" s="27">
        <f t="shared" si="1"/>
        <v>0</v>
      </c>
    </row>
    <row r="69" spans="1:7" x14ac:dyDescent="0.25">
      <c r="A69" s="30" t="s">
        <v>74</v>
      </c>
      <c r="B69" s="23">
        <f>SUM(B70:B72)</f>
        <v>0</v>
      </c>
      <c r="C69" s="36">
        <f>SUM(C70:C72)</f>
        <v>0</v>
      </c>
      <c r="D69" s="36">
        <f t="shared" si="3"/>
        <v>0</v>
      </c>
      <c r="E69" s="23">
        <f>SUM(E70:E72)</f>
        <v>0</v>
      </c>
      <c r="F69" s="36">
        <f>SUM(F70:F72)</f>
        <v>0</v>
      </c>
      <c r="G69" s="36">
        <f t="shared" si="1"/>
        <v>0</v>
      </c>
    </row>
    <row r="70" spans="1:7" x14ac:dyDescent="0.25">
      <c r="A70" s="24" t="s">
        <v>75</v>
      </c>
      <c r="B70" s="25">
        <v>0</v>
      </c>
      <c r="C70" s="26">
        <v>0</v>
      </c>
      <c r="D70" s="27">
        <f t="shared" si="3"/>
        <v>0</v>
      </c>
      <c r="E70" s="25">
        <v>0</v>
      </c>
      <c r="F70" s="26">
        <v>0</v>
      </c>
      <c r="G70" s="27">
        <f t="shared" si="1"/>
        <v>0</v>
      </c>
    </row>
    <row r="71" spans="1:7" x14ac:dyDescent="0.25">
      <c r="A71" s="24" t="s">
        <v>76</v>
      </c>
      <c r="B71" s="25">
        <v>0</v>
      </c>
      <c r="C71" s="26">
        <v>0</v>
      </c>
      <c r="D71" s="27">
        <f t="shared" si="3"/>
        <v>0</v>
      </c>
      <c r="E71" s="25">
        <v>0</v>
      </c>
      <c r="F71" s="26">
        <v>0</v>
      </c>
      <c r="G71" s="27">
        <f t="shared" si="1"/>
        <v>0</v>
      </c>
    </row>
    <row r="72" spans="1:7" x14ac:dyDescent="0.25">
      <c r="A72" s="24" t="s">
        <v>77</v>
      </c>
      <c r="B72" s="25">
        <v>0</v>
      </c>
      <c r="C72" s="26">
        <v>0</v>
      </c>
      <c r="D72" s="27">
        <f t="shared" si="3"/>
        <v>0</v>
      </c>
      <c r="E72" s="25">
        <v>0</v>
      </c>
      <c r="F72" s="26">
        <v>0</v>
      </c>
      <c r="G72" s="27">
        <f t="shared" si="1"/>
        <v>0</v>
      </c>
    </row>
    <row r="73" spans="1:7" x14ac:dyDescent="0.25">
      <c r="A73" s="22" t="s">
        <v>78</v>
      </c>
      <c r="B73" s="23">
        <f>SUM(B74:B80)</f>
        <v>211857188.69</v>
      </c>
      <c r="C73" s="36">
        <f>SUM(C74:C80)</f>
        <v>-80631561.170000002</v>
      </c>
      <c r="D73" s="36">
        <f t="shared" si="3"/>
        <v>131225627.52</v>
      </c>
      <c r="E73" s="23">
        <f>SUM(E74:E80)</f>
        <v>130804830.14</v>
      </c>
      <c r="F73" s="36">
        <f>SUM(F74:F80)</f>
        <v>130804830.14</v>
      </c>
      <c r="G73" s="36">
        <f t="shared" ref="G73:G81" si="4">D73-E73</f>
        <v>420797.37999999523</v>
      </c>
    </row>
    <row r="74" spans="1:7" x14ac:dyDescent="0.25">
      <c r="A74" s="29" t="s">
        <v>79</v>
      </c>
      <c r="B74" s="25">
        <v>131316666</v>
      </c>
      <c r="C74" s="26">
        <v>-2559519.8200000003</v>
      </c>
      <c r="D74" s="27">
        <f t="shared" si="3"/>
        <v>128757146.18000001</v>
      </c>
      <c r="E74" s="25">
        <v>128757146.18000001</v>
      </c>
      <c r="F74" s="26">
        <v>128757146.18000001</v>
      </c>
      <c r="G74" s="27">
        <f t="shared" si="4"/>
        <v>0</v>
      </c>
    </row>
    <row r="75" spans="1:7" x14ac:dyDescent="0.25">
      <c r="A75" s="29" t="s">
        <v>80</v>
      </c>
      <c r="B75" s="25">
        <v>4924365.8099999996</v>
      </c>
      <c r="C75" s="26">
        <v>-2697884.47</v>
      </c>
      <c r="D75" s="27">
        <f t="shared" si="3"/>
        <v>2226481.3399999994</v>
      </c>
      <c r="E75" s="25">
        <v>1925667.22</v>
      </c>
      <c r="F75" s="26">
        <v>1925667.22</v>
      </c>
      <c r="G75" s="27">
        <f t="shared" si="4"/>
        <v>300814.11999999941</v>
      </c>
    </row>
    <row r="76" spans="1:7" x14ac:dyDescent="0.25">
      <c r="A76" s="29" t="s">
        <v>81</v>
      </c>
      <c r="B76" s="25">
        <v>0</v>
      </c>
      <c r="C76" s="26">
        <v>0</v>
      </c>
      <c r="D76" s="27">
        <f t="shared" si="3"/>
        <v>0</v>
      </c>
      <c r="E76" s="25">
        <v>0</v>
      </c>
      <c r="F76" s="26">
        <v>0</v>
      </c>
      <c r="G76" s="27">
        <f t="shared" si="4"/>
        <v>0</v>
      </c>
    </row>
    <row r="77" spans="1:7" x14ac:dyDescent="0.25">
      <c r="A77" s="29" t="s">
        <v>82</v>
      </c>
      <c r="B77" s="25">
        <v>242000</v>
      </c>
      <c r="C77" s="26">
        <v>0</v>
      </c>
      <c r="D77" s="27">
        <f t="shared" si="3"/>
        <v>242000</v>
      </c>
      <c r="E77" s="25">
        <v>122016.74</v>
      </c>
      <c r="F77" s="26">
        <v>122016.74</v>
      </c>
      <c r="G77" s="27">
        <f t="shared" si="4"/>
        <v>119983.26</v>
      </c>
    </row>
    <row r="78" spans="1:7" x14ac:dyDescent="0.25">
      <c r="A78" s="29" t="s">
        <v>83</v>
      </c>
      <c r="B78" s="25"/>
      <c r="C78" s="26">
        <v>0</v>
      </c>
      <c r="D78" s="27">
        <f t="shared" si="3"/>
        <v>0</v>
      </c>
      <c r="E78" s="25">
        <v>0</v>
      </c>
      <c r="F78" s="26">
        <v>0</v>
      </c>
      <c r="G78" s="27">
        <f t="shared" si="4"/>
        <v>0</v>
      </c>
    </row>
    <row r="79" spans="1:7" x14ac:dyDescent="0.25">
      <c r="A79" s="29" t="s">
        <v>84</v>
      </c>
      <c r="B79" s="25"/>
      <c r="C79" s="26">
        <v>0</v>
      </c>
      <c r="D79" s="27">
        <f t="shared" si="3"/>
        <v>0</v>
      </c>
      <c r="E79" s="25">
        <v>0</v>
      </c>
      <c r="F79" s="26">
        <v>0</v>
      </c>
      <c r="G79" s="27">
        <f t="shared" si="4"/>
        <v>0</v>
      </c>
    </row>
    <row r="80" spans="1:7" ht="15.75" thickBot="1" x14ac:dyDescent="0.3">
      <c r="A80" s="31" t="s">
        <v>85</v>
      </c>
      <c r="B80" s="25">
        <v>75374156.879999995</v>
      </c>
      <c r="C80" s="26">
        <v>-75374156.879999995</v>
      </c>
      <c r="D80" s="27">
        <f t="shared" si="3"/>
        <v>0</v>
      </c>
      <c r="E80" s="25">
        <v>0</v>
      </c>
      <c r="F80" s="26">
        <v>0</v>
      </c>
      <c r="G80" s="27">
        <f t="shared" si="4"/>
        <v>0</v>
      </c>
    </row>
    <row r="81" spans="1:7" ht="15.75" thickBot="1" x14ac:dyDescent="0.3">
      <c r="A81" s="37" t="s">
        <v>86</v>
      </c>
      <c r="B81" s="38">
        <f>SUM(B73,B69,B61,B57,B47,B27,B37,B17,B9)</f>
        <v>3473444122.6799998</v>
      </c>
      <c r="C81" s="38">
        <f>SUM(C73,C69,C61,C57,C47,C37,C27,C17,C9)</f>
        <v>606194717.45000005</v>
      </c>
      <c r="D81" s="38">
        <f>B81+C81</f>
        <v>4079638840.1300001</v>
      </c>
      <c r="E81" s="38">
        <f>SUM(E73,E69,E61,E57,E47,E37,E17,E27,E9)</f>
        <v>3977427607.1900001</v>
      </c>
      <c r="F81" s="38">
        <f>SUM(F73,F69,F61,F57,F47,F37,F27,F17,F9)</f>
        <v>3964469029.3199997</v>
      </c>
      <c r="G81" s="38">
        <f t="shared" si="4"/>
        <v>102211232.94000006</v>
      </c>
    </row>
  </sheetData>
  <mergeCells count="7">
    <mergeCell ref="A2:G2"/>
    <mergeCell ref="A3:G3"/>
    <mergeCell ref="A4:G4"/>
    <mergeCell ref="A5:G5"/>
    <mergeCell ref="A6:A8"/>
    <mergeCell ref="B6:F6"/>
    <mergeCell ref="G6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Corina Reyes Villagran</dc:creator>
  <cp:lastModifiedBy>Cindy Corina Reyes Villagran</cp:lastModifiedBy>
  <dcterms:created xsi:type="dcterms:W3CDTF">2022-02-01T17:00:31Z</dcterms:created>
  <dcterms:modified xsi:type="dcterms:W3CDTF">2022-02-01T17:10:43Z</dcterms:modified>
</cp:coreProperties>
</file>