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.castaneda\Documents\0 Admon 2021-2024\2 Transparencia\2 Archivos de las Fracciones\8 Fracc XLVIIIA Licitaciones\0 Info\"/>
    </mc:Choice>
  </mc:AlternateContent>
  <bookViews>
    <workbookView xWindow="0" yWindow="0" windowWidth="28800" windowHeight="123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I11" i="1"/>
  <c r="J11" i="1"/>
  <c r="J9" i="1"/>
  <c r="M9" i="1" s="1"/>
  <c r="J8" i="1"/>
  <c r="M8" i="1" s="1"/>
  <c r="J7" i="1"/>
  <c r="M7" i="1" s="1"/>
  <c r="J6" i="1"/>
  <c r="J10" i="1" s="1"/>
  <c r="F10" i="1"/>
  <c r="E9" i="1"/>
  <c r="I9" i="1" s="1"/>
  <c r="L9" i="1" s="1"/>
  <c r="E8" i="1"/>
  <c r="D8" i="1" s="1"/>
  <c r="H8" i="1" s="1"/>
  <c r="K8" i="1" s="1"/>
  <c r="E7" i="1"/>
  <c r="I7" i="1" s="1"/>
  <c r="L7" i="1" s="1"/>
  <c r="E6" i="1"/>
  <c r="E10" i="1" l="1"/>
  <c r="D6" i="1"/>
  <c r="D9" i="1"/>
  <c r="H9" i="1" s="1"/>
  <c r="K9" i="1" s="1"/>
  <c r="I8" i="1"/>
  <c r="L8" i="1" s="1"/>
  <c r="M6" i="1"/>
  <c r="M10" i="1" s="1"/>
  <c r="D7" i="1"/>
  <c r="H7" i="1" s="1"/>
  <c r="K7" i="1" s="1"/>
  <c r="I6" i="1"/>
  <c r="I10" i="1" l="1"/>
  <c r="L6" i="1"/>
  <c r="L10" i="1" s="1"/>
  <c r="D10" i="1"/>
  <c r="H6" i="1"/>
  <c r="K6" i="1" l="1"/>
  <c r="K10" i="1" s="1"/>
  <c r="H10" i="1"/>
</calcChain>
</file>

<file path=xl/sharedStrings.xml><?xml version="1.0" encoding="utf-8"?>
<sst xmlns="http://schemas.openxmlformats.org/spreadsheetml/2006/main" count="20" uniqueCount="14">
  <si>
    <t>Camiones Recolectores</t>
  </si>
  <si>
    <t>Costo Unitario Mensual</t>
  </si>
  <si>
    <t>Unidades</t>
  </si>
  <si>
    <t>Sin Impuesto</t>
  </si>
  <si>
    <t xml:space="preserve">Impuesto </t>
  </si>
  <si>
    <t>Con Impuesto</t>
  </si>
  <si>
    <t>Chasis Cabina con Sisterna de 20,000 L</t>
  </si>
  <si>
    <t>Chasis Cabina con Bolteo de 14 m cubicos</t>
  </si>
  <si>
    <t>Tiempo Total Contratado en Meses</t>
  </si>
  <si>
    <t>Pick Up Estacas Nissan 4 cil</t>
  </si>
  <si>
    <t>Concepto</t>
  </si>
  <si>
    <t>Total</t>
  </si>
  <si>
    <t>Costo Total</t>
  </si>
  <si>
    <t>Costo Unitario en 48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</si>
</sst>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0" borderId="11" xfId="0" applyNumberForma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4" fontId="0" fillId="0" borderId="20" xfId="0" applyNumberFormat="1" applyBorder="1" applyAlignment="1">
      <alignment horizontal="center" vertical="center"/>
    </xf>
    <xf numFmtId="4" fontId="0" fillId="0" borderId="21" xfId="0" applyNumberFormat="1" applyBorder="1" applyAlignment="1">
      <alignment horizontal="center" vertical="center"/>
    </xf>
    <xf numFmtId="4" fontId="0" fillId="0" borderId="22" xfId="0" applyNumberFormat="1" applyBorder="1" applyAlignment="1">
      <alignment horizontal="center" vertical="center"/>
    </xf>
    <xf numFmtId="4" fontId="1" fillId="2" borderId="23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horizontal="center" vertical="center"/>
    </xf>
    <xf numFmtId="4" fontId="0" fillId="0" borderId="32" xfId="0" applyNumberFormat="1" applyBorder="1" applyAlignment="1">
      <alignment horizontal="center" vertical="center"/>
    </xf>
    <xf numFmtId="4" fontId="0" fillId="0" borderId="33" xfId="0" applyNumberFormat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3" fontId="0" fillId="0" borderId="26" xfId="0" applyNumberFormat="1" applyBorder="1" applyAlignment="1">
      <alignment horizontal="center" vertical="center"/>
    </xf>
    <xf numFmtId="3" fontId="0" fillId="0" borderId="27" xfId="0" applyNumberFormat="1" applyBorder="1" applyAlignment="1">
      <alignment horizontal="center" vertical="center"/>
    </xf>
    <xf numFmtId="3" fontId="0" fillId="0" borderId="28" xfId="0" applyNumberFormat="1" applyBorder="1" applyAlignment="1">
      <alignment horizontal="center" vertical="center"/>
    </xf>
    <xf numFmtId="4" fontId="1" fillId="2" borderId="9" xfId="0" applyNumberFormat="1" applyFont="1" applyFill="1" applyBorder="1" applyAlignment="1">
      <alignment horizontal="center" vertical="center"/>
    </xf>
    <xf numFmtId="4" fontId="1" fillId="2" borderId="38" xfId="0" applyNumberFormat="1" applyFont="1" applyFill="1" applyBorder="1" applyAlignment="1">
      <alignment horizontal="center" vertical="center"/>
    </xf>
    <xf numFmtId="4" fontId="1" fillId="2" borderId="41" xfId="0" applyNumberFormat="1" applyFont="1" applyFill="1" applyBorder="1" applyAlignment="1">
      <alignment horizontal="center" vertical="center"/>
    </xf>
    <xf numFmtId="4" fontId="1" fillId="2" borderId="39" xfId="0" applyNumberFormat="1" applyFont="1" applyFill="1" applyBorder="1" applyAlignment="1">
      <alignment horizontal="center" vertical="center"/>
    </xf>
    <xf numFmtId="4" fontId="1" fillId="2" borderId="36" xfId="0" applyNumberFormat="1" applyFont="1" applyFill="1" applyBorder="1" applyAlignment="1">
      <alignment horizontal="center" vertical="center"/>
    </xf>
    <xf numFmtId="4" fontId="1" fillId="2" borderId="40" xfId="0" applyNumberFormat="1" applyFont="1" applyFill="1" applyBorder="1" applyAlignment="1">
      <alignment horizontal="center" vertical="center"/>
    </xf>
    <xf numFmtId="4" fontId="1" fillId="2" borderId="37" xfId="0" applyNumberFormat="1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35" xfId="0" applyFont="1" applyFill="1" applyBorder="1" applyAlignment="1">
      <alignment horizontal="right" vertical="center"/>
    </xf>
    <xf numFmtId="0" fontId="2" fillId="2" borderId="4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21"/>
  <sheetViews>
    <sheetView tabSelected="1" workbookViewId="0">
      <selection activeCell="L21" sqref="L21"/>
    </sheetView>
  </sheetViews>
  <sheetFormatPr baseColWidth="10" defaultRowHeight="15" x14ac:dyDescent="0.25"/>
  <cols>
    <col min="1" max="1" width="2.42578125" style="2" customWidth="1"/>
    <col min="2" max="2" width="48.85546875" style="2" bestFit="1" customWidth="1"/>
    <col min="3" max="3" width="10" style="3" customWidth="1"/>
    <col min="4" max="5" width="13.5703125" style="3" customWidth="1"/>
    <col min="6" max="6" width="15.7109375" style="3" customWidth="1"/>
    <col min="7" max="7" width="14.42578125" style="3" customWidth="1"/>
    <col min="8" max="8" width="14.140625" style="3" bestFit="1" customWidth="1"/>
    <col min="9" max="9" width="13" style="3" bestFit="1" customWidth="1"/>
    <col min="10" max="10" width="14.140625" style="3" bestFit="1" customWidth="1"/>
    <col min="11" max="13" width="14.85546875" style="3" customWidth="1"/>
    <col min="14" max="16384" width="11.42578125" style="2"/>
  </cols>
  <sheetData>
    <row r="3" spans="2:13" ht="15.75" thickBot="1" x14ac:dyDescent="0.3"/>
    <row r="4" spans="2:13" ht="21.75" customHeight="1" x14ac:dyDescent="0.25">
      <c r="B4" s="46" t="s">
        <v>10</v>
      </c>
      <c r="C4" s="23" t="s">
        <v>2</v>
      </c>
      <c r="D4" s="17" t="s">
        <v>1</v>
      </c>
      <c r="E4" s="4"/>
      <c r="F4" s="28"/>
      <c r="G4" s="23" t="s">
        <v>8</v>
      </c>
      <c r="H4" s="17" t="s">
        <v>13</v>
      </c>
      <c r="I4" s="4"/>
      <c r="J4" s="5"/>
      <c r="K4" s="17" t="s">
        <v>12</v>
      </c>
      <c r="L4" s="4"/>
      <c r="M4" s="5"/>
    </row>
    <row r="5" spans="2:13" s="1" customFormat="1" ht="32.25" thickBot="1" x14ac:dyDescent="0.3">
      <c r="B5" s="47"/>
      <c r="C5" s="24"/>
      <c r="D5" s="18" t="s">
        <v>3</v>
      </c>
      <c r="E5" s="6" t="s">
        <v>4</v>
      </c>
      <c r="F5" s="29" t="s">
        <v>5</v>
      </c>
      <c r="G5" s="24"/>
      <c r="H5" s="18" t="s">
        <v>3</v>
      </c>
      <c r="I5" s="6" t="s">
        <v>4</v>
      </c>
      <c r="J5" s="7" t="s">
        <v>5</v>
      </c>
      <c r="K5" s="18" t="s">
        <v>3</v>
      </c>
      <c r="L5" s="6" t="s">
        <v>4</v>
      </c>
      <c r="M5" s="7" t="s">
        <v>5</v>
      </c>
    </row>
    <row r="6" spans="2:13" ht="23.25" customHeight="1" x14ac:dyDescent="0.25">
      <c r="B6" s="48" t="s">
        <v>0</v>
      </c>
      <c r="C6" s="25">
        <v>6</v>
      </c>
      <c r="D6" s="19">
        <f>+F6-E6</f>
        <v>101344.0932</v>
      </c>
      <c r="E6" s="9">
        <f>+F6*0.16</f>
        <v>19303.6368</v>
      </c>
      <c r="F6" s="30">
        <v>120647.73</v>
      </c>
      <c r="G6" s="34">
        <v>48</v>
      </c>
      <c r="H6" s="19">
        <f>+D6*$G6</f>
        <v>4864516.4736000001</v>
      </c>
      <c r="I6" s="9">
        <f t="shared" ref="I6:J9" si="0">+E6*$G6</f>
        <v>926574.56640000001</v>
      </c>
      <c r="J6" s="10">
        <f t="shared" si="0"/>
        <v>5791091.04</v>
      </c>
      <c r="K6" s="19">
        <f>+H6*$C6</f>
        <v>29187098.841600001</v>
      </c>
      <c r="L6" s="9">
        <f t="shared" ref="L6:M9" si="1">+I6*$C6</f>
        <v>5559447.3984000003</v>
      </c>
      <c r="M6" s="10">
        <f t="shared" si="1"/>
        <v>34746546.240000002</v>
      </c>
    </row>
    <row r="7" spans="2:13" ht="23.25" customHeight="1" x14ac:dyDescent="0.25">
      <c r="B7" s="49" t="s">
        <v>6</v>
      </c>
      <c r="C7" s="26">
        <v>2</v>
      </c>
      <c r="D7" s="20">
        <f t="shared" ref="D7:D9" si="2">+F7-E7</f>
        <v>106855.9632</v>
      </c>
      <c r="E7" s="11">
        <f t="shared" ref="E7:E9" si="3">+F7*0.16</f>
        <v>20353.516800000001</v>
      </c>
      <c r="F7" s="31">
        <v>127209.48</v>
      </c>
      <c r="G7" s="35">
        <v>48</v>
      </c>
      <c r="H7" s="20">
        <f t="shared" ref="H7:H9" si="4">+D7*$G7</f>
        <v>5129086.2335999999</v>
      </c>
      <c r="I7" s="11">
        <f t="shared" si="0"/>
        <v>976968.80640000012</v>
      </c>
      <c r="J7" s="12">
        <f t="shared" si="0"/>
        <v>6106055.04</v>
      </c>
      <c r="K7" s="20">
        <f t="shared" ref="K7:K9" si="5">+H7*$C7</f>
        <v>10258172.4672</v>
      </c>
      <c r="L7" s="11">
        <f t="shared" si="1"/>
        <v>1953937.6128000002</v>
      </c>
      <c r="M7" s="12">
        <f t="shared" si="1"/>
        <v>12212110.08</v>
      </c>
    </row>
    <row r="8" spans="2:13" ht="23.25" customHeight="1" x14ac:dyDescent="0.25">
      <c r="B8" s="49" t="s">
        <v>7</v>
      </c>
      <c r="C8" s="26">
        <v>2</v>
      </c>
      <c r="D8" s="20">
        <f t="shared" si="2"/>
        <v>102736.77960000001</v>
      </c>
      <c r="E8" s="11">
        <f t="shared" si="3"/>
        <v>19568.910400000001</v>
      </c>
      <c r="F8" s="31">
        <v>122305.69</v>
      </c>
      <c r="G8" s="35">
        <v>48</v>
      </c>
      <c r="H8" s="20">
        <f t="shared" si="4"/>
        <v>4931365.4208000004</v>
      </c>
      <c r="I8" s="11">
        <f t="shared" si="0"/>
        <v>939307.69920000003</v>
      </c>
      <c r="J8" s="12">
        <f t="shared" si="0"/>
        <v>5870673.1200000001</v>
      </c>
      <c r="K8" s="20">
        <f t="shared" si="5"/>
        <v>9862730.8416000009</v>
      </c>
      <c r="L8" s="11">
        <f t="shared" si="1"/>
        <v>1878615.3984000001</v>
      </c>
      <c r="M8" s="12">
        <f t="shared" si="1"/>
        <v>11741346.24</v>
      </c>
    </row>
    <row r="9" spans="2:13" ht="23.25" customHeight="1" thickBot="1" x14ac:dyDescent="0.3">
      <c r="B9" s="50" t="s">
        <v>9</v>
      </c>
      <c r="C9" s="27">
        <v>3</v>
      </c>
      <c r="D9" s="21">
        <f t="shared" si="2"/>
        <v>20369.017200000002</v>
      </c>
      <c r="E9" s="13">
        <f t="shared" si="3"/>
        <v>3879.8128000000002</v>
      </c>
      <c r="F9" s="32">
        <v>24248.83</v>
      </c>
      <c r="G9" s="36">
        <v>48</v>
      </c>
      <c r="H9" s="21">
        <f t="shared" si="4"/>
        <v>977712.8256000001</v>
      </c>
      <c r="I9" s="13">
        <f t="shared" si="0"/>
        <v>186231.01440000001</v>
      </c>
      <c r="J9" s="14">
        <f t="shared" si="0"/>
        <v>1163943.8400000001</v>
      </c>
      <c r="K9" s="21">
        <f t="shared" si="5"/>
        <v>2933138.4768000003</v>
      </c>
      <c r="L9" s="13">
        <f t="shared" si="1"/>
        <v>558693.04320000007</v>
      </c>
      <c r="M9" s="14">
        <f t="shared" si="1"/>
        <v>3491831.5200000005</v>
      </c>
    </row>
    <row r="10" spans="2:13" ht="25.5" customHeight="1" thickBot="1" x14ac:dyDescent="0.3">
      <c r="B10" s="51" t="s">
        <v>11</v>
      </c>
      <c r="C10" s="45"/>
      <c r="D10" s="22">
        <f>SUM(D6:D9)</f>
        <v>331305.85320000001</v>
      </c>
      <c r="E10" s="8">
        <f t="shared" ref="E10:F10" si="6">SUM(E6:E9)</f>
        <v>63105.876800000005</v>
      </c>
      <c r="F10" s="33">
        <f t="shared" si="6"/>
        <v>394411.73000000004</v>
      </c>
      <c r="G10" s="45">
        <v>48</v>
      </c>
      <c r="H10" s="22">
        <f>SUM(H6:H9)</f>
        <v>15902680.953600001</v>
      </c>
      <c r="I10" s="16">
        <f>SUM(I6:I9)</f>
        <v>3029082.0864000004</v>
      </c>
      <c r="J10" s="37">
        <f>SUM(J6:J9)</f>
        <v>18931763.039999999</v>
      </c>
      <c r="K10" s="38">
        <f>SUM(K6:K9)</f>
        <v>52241140.6272</v>
      </c>
      <c r="L10" s="40">
        <f>SUM(L6:L9)</f>
        <v>9950693.4528000001</v>
      </c>
      <c r="M10" s="42">
        <f>SUM(M6:M9)</f>
        <v>62191834.080000006</v>
      </c>
    </row>
    <row r="11" spans="2:13" ht="25.5" customHeight="1" thickBot="1" x14ac:dyDescent="0.3">
      <c r="B11" s="52"/>
      <c r="C11" s="44"/>
      <c r="D11" s="22">
        <v>331305.85320000001</v>
      </c>
      <c r="E11" s="8">
        <v>63105.876800000005</v>
      </c>
      <c r="F11" s="33">
        <v>394411.73000000004</v>
      </c>
      <c r="G11" s="44"/>
      <c r="H11" s="22">
        <f>+G10*D11</f>
        <v>15902680.953600001</v>
      </c>
      <c r="I11" s="16">
        <f>+G10*E11</f>
        <v>3029082.0864000004</v>
      </c>
      <c r="J11" s="37">
        <f>+G10*F11</f>
        <v>18931763.040000003</v>
      </c>
      <c r="K11" s="39"/>
      <c r="L11" s="41"/>
      <c r="M11" s="43"/>
    </row>
    <row r="17" spans="4:6" x14ac:dyDescent="0.25">
      <c r="D17" s="15"/>
      <c r="E17" s="15"/>
      <c r="F17" s="15"/>
    </row>
    <row r="21" spans="4:6" x14ac:dyDescent="0.25">
      <c r="D21" s="15"/>
    </row>
  </sheetData>
  <mergeCells count="12">
    <mergeCell ref="K10:K11"/>
    <mergeCell ref="L10:L11"/>
    <mergeCell ref="M10:M11"/>
    <mergeCell ref="G10:G11"/>
    <mergeCell ref="B10:B11"/>
    <mergeCell ref="C10:C11"/>
    <mergeCell ref="D4:F4"/>
    <mergeCell ref="H4:J4"/>
    <mergeCell ref="G4:G5"/>
    <mergeCell ref="B4:B5"/>
    <mergeCell ref="C4:C5"/>
    <mergeCell ref="K4:M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Castaneda Hidalgo</dc:creator>
  <cp:lastModifiedBy>Raul Castaneda Hidalgo</cp:lastModifiedBy>
  <dcterms:created xsi:type="dcterms:W3CDTF">2022-10-19T18:25:24Z</dcterms:created>
  <dcterms:modified xsi:type="dcterms:W3CDTF">2022-10-19T20:36:58Z</dcterms:modified>
</cp:coreProperties>
</file>