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EVENTOS 023\"/>
    </mc:Choice>
  </mc:AlternateContent>
  <xr:revisionPtr revIDLastSave="0" documentId="10_ncr:8100000_{13487876-F945-4A3F-93D0-E0C10F915EFC}" xr6:coauthVersionLast="32" xr6:coauthVersionMax="32" xr10:uidLastSave="{00000000-0000-0000-0000-000000000000}"/>
  <bookViews>
    <workbookView xWindow="0" yWindow="0" windowWidth="16395" windowHeight="5325" tabRatio="594" xr2:uid="{00000000-000D-0000-FFFF-FFFF00000000}"/>
  </bookViews>
  <sheets>
    <sheet name="FINAL" sheetId="9" r:id="rId1"/>
  </sheets>
  <calcPr calcId="162913"/>
  <fileRecoveryPr autoRecover="0"/>
</workbook>
</file>

<file path=xl/calcChain.xml><?xml version="1.0" encoding="utf-8"?>
<calcChain xmlns="http://schemas.openxmlformats.org/spreadsheetml/2006/main">
  <c r="O17" i="9" l="1"/>
  <c r="O43" i="9" l="1"/>
  <c r="O30" i="9"/>
  <c r="O16" i="9" l="1"/>
  <c r="O42" i="9" l="1"/>
  <c r="O29" i="9"/>
  <c r="O15" i="9" l="1"/>
  <c r="O41" i="9" l="1"/>
  <c r="O40" i="9"/>
  <c r="O39" i="9"/>
  <c r="N38" i="9"/>
  <c r="M38" i="9"/>
  <c r="L38" i="9"/>
  <c r="K38" i="9"/>
  <c r="J38" i="9"/>
  <c r="I38" i="9"/>
  <c r="H38" i="9"/>
  <c r="G38" i="9"/>
  <c r="F38" i="9"/>
  <c r="E38" i="9"/>
  <c r="D38" i="9"/>
  <c r="C38" i="9"/>
  <c r="O37" i="9"/>
  <c r="O36" i="9"/>
  <c r="O35" i="9"/>
  <c r="O34" i="9"/>
  <c r="O28" i="9"/>
  <c r="O27" i="9"/>
  <c r="O26" i="9"/>
  <c r="O25" i="9"/>
  <c r="O38" i="9" s="1"/>
  <c r="O24" i="9"/>
  <c r="O23" i="9"/>
  <c r="O22" i="9"/>
  <c r="O21" i="9"/>
  <c r="O14" i="9"/>
  <c r="O13" i="9"/>
  <c r="O12" i="9"/>
  <c r="O11" i="9"/>
</calcChain>
</file>

<file path=xl/sharedStrings.xml><?xml version="1.0" encoding="utf-8"?>
<sst xmlns="http://schemas.openxmlformats.org/spreadsheetml/2006/main" count="52" uniqueCount="23">
  <si>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</si>
  <si>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</si>
  <si>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</si>
  <si>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</si>
  <si>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</si>
  <si>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</si>
  <si>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</si>
  <si>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</si>
  <si>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</si>
  <si>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</si>
  <si>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</si>
  <si>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</si>
  <si>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</si>
  <si>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</si>
  <si>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</si>
  <si>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</si>
  <si>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>Fuente: Dirección de Desarrollo Económico y Competitividad/Presidencia Municipal de Chihuahua.</t>
  </si>
  <si>
    <t>*El universo total de cuartos de la ciudad de Chihuahua es de 6,400 cuartos  y actualmente se tienen 3 hoteles en proceso de próxima apertura.</t>
  </si>
  <si>
    <t>% DE OCUPACIÓN HOTELERA DE LA CIUDAD DE CHIHUAHUA, PERIODO 2015-MARZO 2024</t>
  </si>
  <si>
    <t>NUMERO DE VISITANTES  A LA CIUDAD DE CHIHUAHUA, PERIODO 2015-MARZO 2024</t>
  </si>
  <si>
    <t>DERRAMA ECONÒMICA DE LOS VISITANTES A LA CIUDAD DE CHIHUAHUA(MDP), PERIODO 2015-MARZO 2024</t>
  </si>
  <si>
    <t>Nota: El Universo del numero de cuartos de los hoteles de la ciudad de Chihuahua es de 6,400 cuartos de los cuales el 81.82  % corresponde a: 5,236 cuartos que son los  turisticos.</t>
  </si>
  <si>
    <t>Con el total de 5,236  cuartos de los hoteles turísticos de la ciudad de Chihuahua  se determina el numero de visitantes y la derrama económica.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</si>
</sst>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3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3"/>
      <color rgb="FF00206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2" fontId="2" fillId="5" borderId="2" xfId="0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4" fillId="2" borderId="0" xfId="0" applyFont="1" applyFill="1"/>
    <xf numFmtId="0" fontId="15" fillId="2" borderId="0" xfId="0" applyFont="1" applyFill="1"/>
    <xf numFmtId="17" fontId="4" fillId="0" borderId="2" xfId="0" applyNumberFormat="1" applyFont="1" applyBorder="1" applyAlignment="1">
      <alignment horizontal="center"/>
    </xf>
    <xf numFmtId="17" fontId="3" fillId="0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4" fontId="5" fillId="5" borderId="2" xfId="0" applyNumberFormat="1" applyFont="1" applyFill="1" applyBorder="1" applyAlignment="1">
      <alignment horizontal="center"/>
    </xf>
    <xf numFmtId="3" fontId="17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17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17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17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4" fillId="3" borderId="0" xfId="0" applyFont="1" applyFill="1"/>
    <xf numFmtId="0" fontId="4" fillId="6" borderId="0" xfId="0" applyFont="1" applyFill="1" applyBorder="1" applyAlignment="1">
      <alignment horizontal="left"/>
    </xf>
    <xf numFmtId="3" fontId="2" fillId="6" borderId="0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/>
    <xf numFmtId="4" fontId="2" fillId="6" borderId="0" xfId="0" applyNumberFormat="1" applyFont="1" applyFill="1" applyBorder="1" applyAlignment="1">
      <alignment horizontal="center"/>
    </xf>
    <xf numFmtId="0" fontId="0" fillId="7" borderId="0" xfId="0" applyFill="1"/>
    <xf numFmtId="0" fontId="4" fillId="6" borderId="0" xfId="0" applyFont="1" applyFill="1"/>
    <xf numFmtId="17" fontId="4" fillId="0" borderId="2" xfId="0" applyNumberFormat="1" applyFont="1" applyFill="1" applyBorder="1" applyAlignment="1">
      <alignment horizontal="center"/>
    </xf>
    <xf numFmtId="3" fontId="2" fillId="5" borderId="2" xfId="0" applyNumberFormat="1" applyFont="1" applyFill="1" applyBorder="1" applyAlignment="1">
      <alignment horizontal="center"/>
    </xf>
    <xf numFmtId="3" fontId="2" fillId="3" borderId="12" xfId="0" applyNumberFormat="1" applyFont="1" applyFill="1" applyBorder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3" fontId="18" fillId="3" borderId="1" xfId="0" applyNumberFormat="1" applyFont="1" applyFill="1" applyBorder="1" applyAlignment="1">
      <alignment horizontal="center"/>
    </xf>
    <xf numFmtId="3" fontId="10" fillId="3" borderId="3" xfId="0" applyNumberFormat="1" applyFont="1" applyFill="1" applyBorder="1" applyAlignment="1" applyProtection="1">
      <alignment horizontal="center"/>
    </xf>
    <xf numFmtId="0" fontId="11" fillId="8" borderId="0" xfId="0" applyFont="1" applyFill="1"/>
    <xf numFmtId="0" fontId="16" fillId="8" borderId="0" xfId="0" applyFont="1" applyFill="1"/>
    <xf numFmtId="0" fontId="12" fillId="8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66"/>
      <color rgb="FF00FF99"/>
      <color rgb="FF99FFCC"/>
      <color rgb="FF66FFCC"/>
      <color rgb="FF66FFFF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3:P49"/>
  <sheetViews>
    <sheetView tabSelected="1" topLeftCell="A31" zoomScale="84" zoomScaleNormal="84" workbookViewId="0">
      <selection activeCell="C43" sqref="C43:E43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1.5703125" customWidth="1"/>
    <col min="4" max="4" width="12.5703125" customWidth="1"/>
    <col min="11" max="11" width="13.7109375" bestFit="1" customWidth="1"/>
    <col min="12" max="12" width="13.7109375" customWidth="1"/>
    <col min="13" max="13" width="14.28515625" bestFit="1" customWidth="1"/>
    <col min="14" max="14" width="13.7109375" bestFit="1" customWidth="1"/>
    <col min="15" max="15" width="16" customWidth="1"/>
    <col min="16" max="16" width="11.5703125" customWidth="1"/>
  </cols>
  <sheetData>
    <row r="3" spans="1:15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6" spans="1:15" ht="27" thickBot="1" x14ac:dyDescent="0.45">
      <c r="A6" s="41" t="s">
        <v>18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6.5" thickBot="1" x14ac:dyDescent="0.3">
      <c r="A7" s="33" t="s">
        <v>15</v>
      </c>
      <c r="B7" s="34" t="s">
        <v>10</v>
      </c>
      <c r="C7" s="35" t="s">
        <v>1</v>
      </c>
      <c r="D7" s="34" t="s">
        <v>2</v>
      </c>
      <c r="E7" s="34" t="s">
        <v>3</v>
      </c>
      <c r="F7" s="35" t="s">
        <v>4</v>
      </c>
      <c r="G7" s="34" t="s">
        <v>5</v>
      </c>
      <c r="H7" s="35" t="s">
        <v>6</v>
      </c>
      <c r="I7" s="34" t="s">
        <v>7</v>
      </c>
      <c r="J7" s="36" t="s">
        <v>8</v>
      </c>
      <c r="K7" s="34" t="s">
        <v>11</v>
      </c>
      <c r="L7" s="34" t="s">
        <v>12</v>
      </c>
      <c r="M7" s="34" t="s">
        <v>13</v>
      </c>
      <c r="N7" s="34" t="s">
        <v>14</v>
      </c>
      <c r="O7" s="34" t="s">
        <v>9</v>
      </c>
    </row>
    <row r="8" spans="1:15" ht="17.25" thickBot="1" x14ac:dyDescent="0.3">
      <c r="A8" s="18">
        <v>2015</v>
      </c>
      <c r="B8" s="108">
        <v>5133</v>
      </c>
      <c r="C8" s="67">
        <v>43.76</v>
      </c>
      <c r="D8" s="68">
        <v>45.02</v>
      </c>
      <c r="E8" s="69">
        <v>51.73</v>
      </c>
      <c r="F8" s="67">
        <v>50.84</v>
      </c>
      <c r="G8" s="69">
        <v>45.89</v>
      </c>
      <c r="H8" s="67">
        <v>45.79</v>
      </c>
      <c r="I8" s="69">
        <v>50.14</v>
      </c>
      <c r="J8" s="70">
        <v>49.62</v>
      </c>
      <c r="K8" s="69">
        <v>51.11</v>
      </c>
      <c r="L8" s="69">
        <v>54.63</v>
      </c>
      <c r="M8" s="69">
        <v>53.17</v>
      </c>
      <c r="N8" s="90">
        <v>48.94</v>
      </c>
      <c r="O8" s="77">
        <v>49.22</v>
      </c>
    </row>
    <row r="9" spans="1:15" ht="17.25" thickBot="1" x14ac:dyDescent="0.3">
      <c r="A9" s="19">
        <v>2016</v>
      </c>
      <c r="B9" s="109">
        <v>5500</v>
      </c>
      <c r="C9" s="20">
        <v>41.16</v>
      </c>
      <c r="D9" s="21">
        <v>47.92</v>
      </c>
      <c r="E9" s="21">
        <v>49.11</v>
      </c>
      <c r="F9" s="20">
        <v>49.12</v>
      </c>
      <c r="G9" s="21">
        <v>52.94</v>
      </c>
      <c r="H9" s="20">
        <v>52.59</v>
      </c>
      <c r="I9" s="21">
        <v>56.1</v>
      </c>
      <c r="J9" s="22">
        <v>53.95</v>
      </c>
      <c r="K9" s="21">
        <v>55.63</v>
      </c>
      <c r="L9" s="21">
        <v>55.28</v>
      </c>
      <c r="M9" s="23">
        <v>54.6</v>
      </c>
      <c r="N9" s="89">
        <v>55.7</v>
      </c>
      <c r="O9" s="78">
        <v>52.01</v>
      </c>
    </row>
    <row r="10" spans="1:15" ht="19.5" thickBot="1" x14ac:dyDescent="0.35">
      <c r="A10" s="27">
        <v>2017</v>
      </c>
      <c r="B10" s="63">
        <v>5550</v>
      </c>
      <c r="C10" s="74">
        <v>45.25</v>
      </c>
      <c r="D10" s="75">
        <v>50.23</v>
      </c>
      <c r="E10" s="75">
        <v>49.82</v>
      </c>
      <c r="F10" s="74">
        <v>53.5</v>
      </c>
      <c r="G10" s="75">
        <v>52.11</v>
      </c>
      <c r="H10" s="74">
        <v>52.5</v>
      </c>
      <c r="I10" s="75">
        <v>56</v>
      </c>
      <c r="J10" s="74">
        <v>55.5</v>
      </c>
      <c r="K10" s="75">
        <v>55.6</v>
      </c>
      <c r="L10" s="75">
        <v>55.8</v>
      </c>
      <c r="M10" s="75">
        <v>55.5</v>
      </c>
      <c r="N10" s="76">
        <v>58.8</v>
      </c>
      <c r="O10" s="45">
        <v>53.38</v>
      </c>
    </row>
    <row r="11" spans="1:15" ht="19.5" thickBot="1" x14ac:dyDescent="0.35">
      <c r="A11" s="28">
        <v>2018</v>
      </c>
      <c r="B11" s="88">
        <v>5580</v>
      </c>
      <c r="C11" s="9">
        <v>48.5</v>
      </c>
      <c r="D11" s="9">
        <v>51.2</v>
      </c>
      <c r="E11" s="9">
        <v>53.5</v>
      </c>
      <c r="F11" s="71">
        <v>54.5</v>
      </c>
      <c r="G11" s="9">
        <v>58.5</v>
      </c>
      <c r="H11" s="9">
        <v>54</v>
      </c>
      <c r="I11" s="9">
        <v>57.6</v>
      </c>
      <c r="J11" s="9">
        <v>56</v>
      </c>
      <c r="K11" s="9">
        <v>55.8</v>
      </c>
      <c r="L11" s="9">
        <v>60</v>
      </c>
      <c r="M11" s="9">
        <v>60.5</v>
      </c>
      <c r="N11" s="5">
        <v>60.6</v>
      </c>
      <c r="O11" s="8">
        <f t="shared" ref="O11:O16" si="0">SUM(C11:N11)/12</f>
        <v>55.891666666666673</v>
      </c>
    </row>
    <row r="12" spans="1:15" ht="19.5" thickBot="1" x14ac:dyDescent="0.35">
      <c r="A12" s="28">
        <v>2019</v>
      </c>
      <c r="B12" s="88">
        <v>6100</v>
      </c>
      <c r="C12" s="9">
        <v>45.5</v>
      </c>
      <c r="D12" s="9">
        <v>48.5</v>
      </c>
      <c r="E12" s="9">
        <v>54</v>
      </c>
      <c r="F12" s="9">
        <v>53.5</v>
      </c>
      <c r="G12" s="16">
        <v>73.7</v>
      </c>
      <c r="H12" s="16">
        <v>56</v>
      </c>
      <c r="I12" s="16">
        <v>57</v>
      </c>
      <c r="J12" s="16">
        <v>52.5</v>
      </c>
      <c r="K12" s="16">
        <v>55.7</v>
      </c>
      <c r="L12" s="9">
        <v>56</v>
      </c>
      <c r="M12" s="9">
        <v>50</v>
      </c>
      <c r="N12" s="9">
        <v>49.5</v>
      </c>
      <c r="O12" s="8">
        <f t="shared" si="0"/>
        <v>54.324999999999996</v>
      </c>
    </row>
    <row r="13" spans="1:15" ht="19.5" thickBot="1" x14ac:dyDescent="0.35">
      <c r="A13" s="28">
        <v>2020</v>
      </c>
      <c r="B13" s="88">
        <v>6200</v>
      </c>
      <c r="C13" s="9">
        <v>40</v>
      </c>
      <c r="D13" s="9">
        <v>45</v>
      </c>
      <c r="E13" s="9">
        <v>36</v>
      </c>
      <c r="F13" s="9">
        <v>6</v>
      </c>
      <c r="G13" s="16">
        <v>10</v>
      </c>
      <c r="H13" s="16">
        <v>18.2</v>
      </c>
      <c r="I13" s="16">
        <v>20</v>
      </c>
      <c r="J13" s="9">
        <v>22.14</v>
      </c>
      <c r="K13" s="16">
        <v>25.42</v>
      </c>
      <c r="L13" s="16">
        <v>24.04</v>
      </c>
      <c r="M13" s="16">
        <v>15.16</v>
      </c>
      <c r="N13" s="16">
        <v>25.7</v>
      </c>
      <c r="O13" s="30">
        <f t="shared" si="0"/>
        <v>23.971666666666664</v>
      </c>
    </row>
    <row r="14" spans="1:15" ht="19.5" thickBot="1" x14ac:dyDescent="0.35">
      <c r="A14" s="28">
        <v>2021</v>
      </c>
      <c r="B14" s="88">
        <v>6265</v>
      </c>
      <c r="C14" s="72">
        <v>26.2</v>
      </c>
      <c r="D14" s="72">
        <v>29.83</v>
      </c>
      <c r="E14" s="72">
        <v>31.55</v>
      </c>
      <c r="F14" s="72">
        <v>33.270000000000003</v>
      </c>
      <c r="G14" s="72">
        <v>34.68</v>
      </c>
      <c r="H14" s="72">
        <v>42.05</v>
      </c>
      <c r="I14" s="73">
        <v>48.57</v>
      </c>
      <c r="J14" s="72">
        <v>46.89</v>
      </c>
      <c r="K14" s="72">
        <v>49.77</v>
      </c>
      <c r="L14" s="72">
        <v>55.45</v>
      </c>
      <c r="M14" s="72">
        <v>52.71</v>
      </c>
      <c r="N14" s="30">
        <v>49.36</v>
      </c>
      <c r="O14" s="30">
        <f t="shared" si="0"/>
        <v>41.694166666666661</v>
      </c>
    </row>
    <row r="15" spans="1:15" ht="19.5" thickBot="1" x14ac:dyDescent="0.35">
      <c r="A15" s="103">
        <v>2022</v>
      </c>
      <c r="B15" s="88">
        <v>6265</v>
      </c>
      <c r="C15" s="30">
        <v>35.81</v>
      </c>
      <c r="D15" s="30">
        <v>45.23</v>
      </c>
      <c r="E15" s="30">
        <v>56.41</v>
      </c>
      <c r="F15" s="30">
        <v>61.5</v>
      </c>
      <c r="G15" s="30">
        <v>59.31</v>
      </c>
      <c r="H15" s="30">
        <v>58.36</v>
      </c>
      <c r="I15" s="30">
        <v>62.19</v>
      </c>
      <c r="J15" s="30">
        <v>62.19</v>
      </c>
      <c r="K15" s="30">
        <v>62.54</v>
      </c>
      <c r="L15" s="30">
        <v>66.14</v>
      </c>
      <c r="M15" s="30">
        <v>67.28</v>
      </c>
      <c r="N15" s="30">
        <v>56.43</v>
      </c>
      <c r="O15" s="30">
        <f t="shared" si="0"/>
        <v>57.782499999999999</v>
      </c>
    </row>
    <row r="16" spans="1:15" ht="19.5" thickBot="1" x14ac:dyDescent="0.35">
      <c r="A16" s="103">
        <v>2023</v>
      </c>
      <c r="B16" s="88">
        <v>6265</v>
      </c>
      <c r="C16" s="30">
        <v>51.91</v>
      </c>
      <c r="D16" s="30">
        <v>60.55</v>
      </c>
      <c r="E16" s="30">
        <v>63.14</v>
      </c>
      <c r="F16" s="30">
        <v>59.06</v>
      </c>
      <c r="G16" s="30">
        <v>65.92</v>
      </c>
      <c r="H16" s="30">
        <v>65.739999999999995</v>
      </c>
      <c r="I16" s="30">
        <v>67.599999999999994</v>
      </c>
      <c r="J16" s="30">
        <v>62.49</v>
      </c>
      <c r="K16" s="30">
        <v>68.5</v>
      </c>
      <c r="L16" s="30">
        <v>73.83</v>
      </c>
      <c r="M16" s="30">
        <v>68.52</v>
      </c>
      <c r="N16" s="30">
        <v>59.05</v>
      </c>
      <c r="O16" s="30">
        <f t="shared" si="0"/>
        <v>63.85916666666666</v>
      </c>
    </row>
    <row r="17" spans="1:16" ht="19.5" thickBot="1" x14ac:dyDescent="0.35">
      <c r="A17" s="99">
        <v>45352</v>
      </c>
      <c r="B17" s="101">
        <v>6400</v>
      </c>
      <c r="C17" s="45">
        <v>55.03</v>
      </c>
      <c r="D17" s="45">
        <v>59.08</v>
      </c>
      <c r="E17" s="45">
        <v>63.27</v>
      </c>
      <c r="F17" s="45"/>
      <c r="G17" s="45"/>
      <c r="H17" s="45"/>
      <c r="I17" s="45"/>
      <c r="J17" s="45"/>
      <c r="K17" s="45"/>
      <c r="L17" s="45"/>
      <c r="M17" s="45"/>
      <c r="N17" s="45"/>
      <c r="O17" s="32">
        <f>SUM(C17:N17)/3</f>
        <v>59.126666666666665</v>
      </c>
    </row>
    <row r="19" spans="1:16" ht="27" thickBot="1" x14ac:dyDescent="0.45">
      <c r="A19" s="41" t="s">
        <v>19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0" spans="1:16" ht="18" thickBot="1" x14ac:dyDescent="0.35">
      <c r="A20" s="37" t="s">
        <v>15</v>
      </c>
      <c r="B20" s="38" t="s">
        <v>10</v>
      </c>
      <c r="C20" s="39" t="s">
        <v>1</v>
      </c>
      <c r="D20" s="38" t="s">
        <v>2</v>
      </c>
      <c r="E20" s="40" t="s">
        <v>3</v>
      </c>
      <c r="F20" s="37" t="s">
        <v>4</v>
      </c>
      <c r="G20" s="38" t="s">
        <v>5</v>
      </c>
      <c r="H20" s="38" t="s">
        <v>6</v>
      </c>
      <c r="I20" s="38" t="s">
        <v>7</v>
      </c>
      <c r="J20" s="38" t="s">
        <v>8</v>
      </c>
      <c r="K20" s="38" t="s">
        <v>11</v>
      </c>
      <c r="L20" s="38" t="s">
        <v>12</v>
      </c>
      <c r="M20" s="38" t="s">
        <v>13</v>
      </c>
      <c r="N20" s="38" t="s">
        <v>14</v>
      </c>
      <c r="O20" s="40" t="s">
        <v>0</v>
      </c>
    </row>
    <row r="21" spans="1:16" ht="19.5" thickBot="1" x14ac:dyDescent="0.35">
      <c r="A21" s="114">
        <v>2015</v>
      </c>
      <c r="B21" s="51">
        <v>5133</v>
      </c>
      <c r="C21" s="52">
        <v>90522</v>
      </c>
      <c r="D21" s="53">
        <v>84116</v>
      </c>
      <c r="E21" s="54">
        <v>107009</v>
      </c>
      <c r="F21" s="55">
        <v>101775</v>
      </c>
      <c r="G21" s="53">
        <v>94928</v>
      </c>
      <c r="H21" s="53">
        <v>91666</v>
      </c>
      <c r="I21" s="53">
        <v>103720</v>
      </c>
      <c r="J21" s="53">
        <v>102644</v>
      </c>
      <c r="K21" s="53">
        <v>102316</v>
      </c>
      <c r="L21" s="53">
        <v>113008</v>
      </c>
      <c r="M21" s="53">
        <v>106439</v>
      </c>
      <c r="N21" s="53">
        <v>96831</v>
      </c>
      <c r="O21" s="56">
        <f t="shared" ref="O21:O26" si="1">SUM(C21:N21)</f>
        <v>1194974</v>
      </c>
    </row>
    <row r="22" spans="1:16" ht="19.5" thickBot="1" x14ac:dyDescent="0.35">
      <c r="A22" s="115">
        <v>2016</v>
      </c>
      <c r="B22" s="57">
        <v>5500</v>
      </c>
      <c r="C22" s="58">
        <v>91231.139999999985</v>
      </c>
      <c r="D22" s="59">
        <v>95935.840000000011</v>
      </c>
      <c r="E22" s="60">
        <v>108852.31499999999</v>
      </c>
      <c r="F22" s="61">
        <v>105362.40000000001</v>
      </c>
      <c r="G22" s="59">
        <v>117341.51</v>
      </c>
      <c r="H22" s="59">
        <v>112805.55000000002</v>
      </c>
      <c r="I22" s="59">
        <v>124345.65000000002</v>
      </c>
      <c r="J22" s="59">
        <v>119580.175</v>
      </c>
      <c r="K22" s="59">
        <v>119326.35</v>
      </c>
      <c r="L22" s="59">
        <v>122528.12</v>
      </c>
      <c r="M22" s="59">
        <v>116903</v>
      </c>
      <c r="N22" s="59">
        <v>123459</v>
      </c>
      <c r="O22" s="62">
        <f t="shared" si="1"/>
        <v>1357671.05</v>
      </c>
    </row>
    <row r="23" spans="1:16" ht="19.5" thickBot="1" x14ac:dyDescent="0.35">
      <c r="A23" s="116">
        <v>2017</v>
      </c>
      <c r="B23" s="63">
        <v>5550</v>
      </c>
      <c r="C23" s="64">
        <v>101208</v>
      </c>
      <c r="D23" s="65">
        <v>101474</v>
      </c>
      <c r="E23" s="65">
        <v>111429</v>
      </c>
      <c r="F23" s="64">
        <v>115800</v>
      </c>
      <c r="G23" s="65">
        <v>116552</v>
      </c>
      <c r="H23" s="65">
        <v>113636</v>
      </c>
      <c r="I23" s="65">
        <v>125252</v>
      </c>
      <c r="J23" s="65">
        <v>124134</v>
      </c>
      <c r="K23" s="65">
        <v>121212</v>
      </c>
      <c r="L23" s="65">
        <v>124805</v>
      </c>
      <c r="M23" s="65">
        <v>120129</v>
      </c>
      <c r="N23" s="65">
        <v>131515</v>
      </c>
      <c r="O23" s="66">
        <f t="shared" si="1"/>
        <v>1407146</v>
      </c>
    </row>
    <row r="24" spans="1:16" ht="19.5" thickBot="1" x14ac:dyDescent="0.35">
      <c r="A24" s="29">
        <v>2018</v>
      </c>
      <c r="B24" s="85">
        <v>5580</v>
      </c>
      <c r="C24" s="3">
        <v>109063</v>
      </c>
      <c r="D24" s="3">
        <v>103993</v>
      </c>
      <c r="E24" s="3">
        <v>120307</v>
      </c>
      <c r="F24" s="3">
        <v>118602</v>
      </c>
      <c r="G24" s="3">
        <v>131551</v>
      </c>
      <c r="H24" s="4">
        <v>117514</v>
      </c>
      <c r="I24" s="3">
        <v>129527</v>
      </c>
      <c r="J24" s="3">
        <v>125929</v>
      </c>
      <c r="K24" s="3">
        <v>121431</v>
      </c>
      <c r="L24" s="3">
        <v>134924</v>
      </c>
      <c r="M24" s="3">
        <v>131660</v>
      </c>
      <c r="N24" s="3">
        <v>136274</v>
      </c>
      <c r="O24" s="6">
        <f t="shared" si="1"/>
        <v>1480775</v>
      </c>
    </row>
    <row r="25" spans="1:16" ht="19.5" thickBot="1" x14ac:dyDescent="0.35">
      <c r="A25" s="29">
        <v>2019</v>
      </c>
      <c r="B25" s="85">
        <v>6100</v>
      </c>
      <c r="C25" s="3">
        <v>111853</v>
      </c>
      <c r="D25" s="3">
        <v>107689</v>
      </c>
      <c r="E25" s="3">
        <v>132748</v>
      </c>
      <c r="F25" s="3">
        <v>127276</v>
      </c>
      <c r="G25" s="10">
        <v>181176</v>
      </c>
      <c r="H25" s="11">
        <v>133224</v>
      </c>
      <c r="I25" s="10">
        <v>140123</v>
      </c>
      <c r="J25" s="10">
        <v>129060</v>
      </c>
      <c r="K25" s="10">
        <v>132510</v>
      </c>
      <c r="L25" s="3">
        <v>137664</v>
      </c>
      <c r="M25" s="3">
        <v>118950</v>
      </c>
      <c r="N25" s="10">
        <v>121685</v>
      </c>
      <c r="O25" s="6">
        <f t="shared" si="1"/>
        <v>1573958</v>
      </c>
    </row>
    <row r="26" spans="1:16" ht="19.5" thickBot="1" x14ac:dyDescent="0.35">
      <c r="A26" s="17">
        <v>2020</v>
      </c>
      <c r="B26" s="63">
        <v>6200</v>
      </c>
      <c r="C26" s="1">
        <v>111476</v>
      </c>
      <c r="D26" s="1">
        <v>117320</v>
      </c>
      <c r="E26" s="1">
        <v>100328</v>
      </c>
      <c r="F26" s="1">
        <v>16182</v>
      </c>
      <c r="G26" s="1">
        <v>27869</v>
      </c>
      <c r="H26" s="1">
        <v>49085</v>
      </c>
      <c r="I26" s="15">
        <v>55738</v>
      </c>
      <c r="J26" s="15">
        <v>61702</v>
      </c>
      <c r="K26" s="15">
        <v>68558</v>
      </c>
      <c r="L26" s="15">
        <v>66997</v>
      </c>
      <c r="M26" s="15">
        <v>40887</v>
      </c>
      <c r="N26" s="1">
        <v>71623</v>
      </c>
      <c r="O26" s="15">
        <f t="shared" si="1"/>
        <v>787765</v>
      </c>
    </row>
    <row r="27" spans="1:16" ht="19.5" thickBot="1" x14ac:dyDescent="0.35">
      <c r="A27" s="17">
        <v>2021</v>
      </c>
      <c r="B27" s="63">
        <v>6265</v>
      </c>
      <c r="C27" s="1">
        <v>72075</v>
      </c>
      <c r="D27" s="1">
        <v>77526</v>
      </c>
      <c r="E27" s="1">
        <v>91281</v>
      </c>
      <c r="F27" s="1">
        <v>92135</v>
      </c>
      <c r="G27" s="1">
        <v>98145</v>
      </c>
      <c r="H27" s="1">
        <v>122883</v>
      </c>
      <c r="I27" s="1">
        <v>135917</v>
      </c>
      <c r="J27" s="1">
        <v>131216</v>
      </c>
      <c r="K27" s="1">
        <v>134020</v>
      </c>
      <c r="L27" s="1">
        <v>155170</v>
      </c>
      <c r="M27" s="1">
        <v>144356</v>
      </c>
      <c r="N27" s="15">
        <v>141250</v>
      </c>
      <c r="O27" s="15">
        <f>SUM(C27:N27)</f>
        <v>1395974</v>
      </c>
      <c r="P27" s="31"/>
    </row>
    <row r="28" spans="1:16" ht="19.5" thickBot="1" x14ac:dyDescent="0.35">
      <c r="A28" s="103">
        <v>2022</v>
      </c>
      <c r="B28" s="88">
        <v>6265</v>
      </c>
      <c r="C28" s="10">
        <v>109268</v>
      </c>
      <c r="D28" s="10">
        <v>120134</v>
      </c>
      <c r="E28" s="10">
        <v>160532</v>
      </c>
      <c r="F28" s="10">
        <v>177840</v>
      </c>
      <c r="G28" s="10">
        <v>176286</v>
      </c>
      <c r="H28" s="10">
        <v>168759</v>
      </c>
      <c r="I28" s="10">
        <v>182890</v>
      </c>
      <c r="J28" s="10">
        <v>181896</v>
      </c>
      <c r="K28" s="10">
        <v>178934</v>
      </c>
      <c r="L28" s="10">
        <v>187176</v>
      </c>
      <c r="M28" s="10">
        <v>185289</v>
      </c>
      <c r="N28" s="10">
        <v>163265</v>
      </c>
      <c r="O28" s="10">
        <f>SUM(C28:N28)</f>
        <v>1992269</v>
      </c>
    </row>
    <row r="29" spans="1:16" ht="19.5" thickBot="1" x14ac:dyDescent="0.35">
      <c r="A29" s="103">
        <v>2023</v>
      </c>
      <c r="B29" s="88">
        <v>6265</v>
      </c>
      <c r="C29" s="3">
        <v>151829</v>
      </c>
      <c r="D29" s="3">
        <v>153908</v>
      </c>
      <c r="E29" s="113">
        <v>175691</v>
      </c>
      <c r="F29" s="113">
        <v>169880</v>
      </c>
      <c r="G29" s="3">
        <v>190722</v>
      </c>
      <c r="H29" s="3">
        <v>185071</v>
      </c>
      <c r="I29" s="3">
        <v>200926</v>
      </c>
      <c r="J29" s="3">
        <v>184750</v>
      </c>
      <c r="K29" s="3">
        <v>181312</v>
      </c>
      <c r="L29" s="3">
        <v>201935</v>
      </c>
      <c r="M29" s="3">
        <v>182414</v>
      </c>
      <c r="N29" s="3">
        <v>171779</v>
      </c>
      <c r="O29" s="10">
        <f>SUM(C29:N29)</f>
        <v>2150217</v>
      </c>
    </row>
    <row r="30" spans="1:16" ht="19.5" thickBot="1" x14ac:dyDescent="0.35">
      <c r="A30" s="43">
        <v>45352</v>
      </c>
      <c r="B30" s="101">
        <v>6400</v>
      </c>
      <c r="C30" s="1">
        <v>156314</v>
      </c>
      <c r="D30" s="1">
        <v>160580</v>
      </c>
      <c r="E30" s="1">
        <v>157127</v>
      </c>
      <c r="F30" s="1"/>
      <c r="G30" s="1"/>
      <c r="H30" s="1"/>
      <c r="I30" s="1"/>
      <c r="J30" s="1"/>
      <c r="K30" s="1"/>
      <c r="L30" s="1"/>
      <c r="M30" s="1"/>
      <c r="N30" s="1"/>
      <c r="O30" s="100">
        <f>SUM(C30:N30)</f>
        <v>474021</v>
      </c>
    </row>
    <row r="31" spans="1:16" ht="18.75" x14ac:dyDescent="0.3">
      <c r="E31" s="14"/>
    </row>
    <row r="32" spans="1:16" ht="27" thickBot="1" x14ac:dyDescent="0.45">
      <c r="A32" s="42" t="s">
        <v>20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</row>
    <row r="33" spans="1:16" ht="18" thickBot="1" x14ac:dyDescent="0.35">
      <c r="A33" s="37" t="s">
        <v>15</v>
      </c>
      <c r="B33" s="38" t="s">
        <v>10</v>
      </c>
      <c r="C33" s="39" t="s">
        <v>1</v>
      </c>
      <c r="D33" s="38" t="s">
        <v>2</v>
      </c>
      <c r="E33" s="38" t="s">
        <v>3</v>
      </c>
      <c r="F33" s="39" t="s">
        <v>4</v>
      </c>
      <c r="G33" s="38" t="s">
        <v>5</v>
      </c>
      <c r="H33" s="39" t="s">
        <v>6</v>
      </c>
      <c r="I33" s="38" t="s">
        <v>7</v>
      </c>
      <c r="J33" s="38" t="s">
        <v>8</v>
      </c>
      <c r="K33" s="39" t="s">
        <v>11</v>
      </c>
      <c r="L33" s="38" t="s">
        <v>12</v>
      </c>
      <c r="M33" s="38" t="s">
        <v>13</v>
      </c>
      <c r="N33" s="38" t="s">
        <v>14</v>
      </c>
      <c r="O33" s="38" t="s">
        <v>0</v>
      </c>
    </row>
    <row r="34" spans="1:16" ht="19.5" thickBot="1" x14ac:dyDescent="0.35">
      <c r="A34" s="25">
        <v>2015</v>
      </c>
      <c r="B34" s="86">
        <v>5133</v>
      </c>
      <c r="C34" s="79">
        <v>181.04</v>
      </c>
      <c r="D34" s="80">
        <v>168.23</v>
      </c>
      <c r="E34" s="80">
        <v>214.02</v>
      </c>
      <c r="F34" s="79">
        <v>203.55</v>
      </c>
      <c r="G34" s="80">
        <v>189.85</v>
      </c>
      <c r="H34" s="79">
        <v>183.33</v>
      </c>
      <c r="I34" s="80">
        <v>207.44</v>
      </c>
      <c r="J34" s="80">
        <v>205.29</v>
      </c>
      <c r="K34" s="79">
        <v>204.63</v>
      </c>
      <c r="L34" s="80">
        <v>226.02</v>
      </c>
      <c r="M34" s="80">
        <v>212.88</v>
      </c>
      <c r="N34" s="80">
        <v>193.66</v>
      </c>
      <c r="O34" s="81">
        <f>SUM(C34:N34)</f>
        <v>2389.94</v>
      </c>
    </row>
    <row r="35" spans="1:16" ht="19.5" thickBot="1" x14ac:dyDescent="0.35">
      <c r="A35" s="26">
        <v>2016</v>
      </c>
      <c r="B35" s="87">
        <v>5500</v>
      </c>
      <c r="C35" s="82">
        <v>205.27006499999996</v>
      </c>
      <c r="D35" s="76">
        <v>215.85564000000002</v>
      </c>
      <c r="E35" s="76">
        <v>244.91770874999997</v>
      </c>
      <c r="F35" s="82">
        <v>237.06540000000004</v>
      </c>
      <c r="G35" s="76">
        <v>264.01839749999999</v>
      </c>
      <c r="H35" s="82">
        <v>253.81248750000003</v>
      </c>
      <c r="I35" s="76">
        <v>279.77771250000006</v>
      </c>
      <c r="J35" s="76">
        <v>269.05539375000001</v>
      </c>
      <c r="K35" s="82">
        <v>268.48428749999999</v>
      </c>
      <c r="L35" s="76">
        <v>275.68826999999999</v>
      </c>
      <c r="M35" s="76">
        <v>263.02999999999997</v>
      </c>
      <c r="N35" s="76">
        <v>277.77999999999997</v>
      </c>
      <c r="O35" s="83">
        <f>SUM(C35:N35)</f>
        <v>3054.7553625</v>
      </c>
    </row>
    <row r="36" spans="1:16" ht="19.5" thickBot="1" x14ac:dyDescent="0.35">
      <c r="A36" s="24">
        <v>2017</v>
      </c>
      <c r="B36" s="63">
        <v>5550</v>
      </c>
      <c r="C36" s="82">
        <v>227.71</v>
      </c>
      <c r="D36" s="76">
        <v>228.31</v>
      </c>
      <c r="E36" s="76">
        <v>250.71</v>
      </c>
      <c r="F36" s="82">
        <v>260.55</v>
      </c>
      <c r="G36" s="76">
        <v>262.24</v>
      </c>
      <c r="H36" s="82">
        <v>255.68</v>
      </c>
      <c r="I36" s="76">
        <v>281.81</v>
      </c>
      <c r="J36" s="76">
        <v>279.31</v>
      </c>
      <c r="K36" s="82">
        <v>272.72000000000003</v>
      </c>
      <c r="L36" s="76">
        <v>280.81</v>
      </c>
      <c r="M36" s="76">
        <v>270.29000000000002</v>
      </c>
      <c r="N36" s="76">
        <v>295.89999999999998</v>
      </c>
      <c r="O36" s="84">
        <f>SUM(C36:N36)</f>
        <v>3166.04</v>
      </c>
    </row>
    <row r="37" spans="1:16" ht="19.5" thickBot="1" x14ac:dyDescent="0.35">
      <c r="A37" s="2">
        <v>2018</v>
      </c>
      <c r="B37" s="88">
        <v>5580</v>
      </c>
      <c r="C37" s="5">
        <v>245.39</v>
      </c>
      <c r="D37" s="5">
        <v>233.98</v>
      </c>
      <c r="E37" s="5">
        <v>270.69</v>
      </c>
      <c r="F37" s="5">
        <v>266.85000000000002</v>
      </c>
      <c r="G37" s="5">
        <v>295.98</v>
      </c>
      <c r="H37" s="5">
        <v>264.39999999999998</v>
      </c>
      <c r="I37" s="5">
        <v>291.44</v>
      </c>
      <c r="J37" s="5">
        <v>283.33999999999997</v>
      </c>
      <c r="K37" s="5">
        <v>273.20999999999998</v>
      </c>
      <c r="L37" s="5">
        <v>303.57</v>
      </c>
      <c r="M37" s="5">
        <v>296.24</v>
      </c>
      <c r="N37" s="5">
        <v>306.62</v>
      </c>
      <c r="O37" s="7">
        <f>SUM(C37:N37)</f>
        <v>3331.71</v>
      </c>
    </row>
    <row r="38" spans="1:16" ht="19.5" thickBot="1" x14ac:dyDescent="0.35">
      <c r="A38" s="2">
        <v>2019</v>
      </c>
      <c r="B38" s="88">
        <v>6100</v>
      </c>
      <c r="C38" s="12">
        <f>(C25*2.25)</f>
        <v>251669.25</v>
      </c>
      <c r="D38" s="12">
        <f t="shared" ref="D38:O38" si="2">(D25*2.25)</f>
        <v>242300.25</v>
      </c>
      <c r="E38" s="12">
        <f t="shared" si="2"/>
        <v>298683</v>
      </c>
      <c r="F38" s="12">
        <f t="shared" si="2"/>
        <v>286371</v>
      </c>
      <c r="G38" s="12">
        <f t="shared" si="2"/>
        <v>407646</v>
      </c>
      <c r="H38" s="12">
        <f t="shared" si="2"/>
        <v>299754</v>
      </c>
      <c r="I38" s="12">
        <f t="shared" si="2"/>
        <v>315276.75</v>
      </c>
      <c r="J38" s="12">
        <f t="shared" si="2"/>
        <v>290385</v>
      </c>
      <c r="K38" s="12">
        <f t="shared" si="2"/>
        <v>298147.5</v>
      </c>
      <c r="L38" s="12">
        <f t="shared" si="2"/>
        <v>309744</v>
      </c>
      <c r="M38" s="12">
        <f t="shared" si="2"/>
        <v>267637.5</v>
      </c>
      <c r="N38" s="13">
        <f t="shared" si="2"/>
        <v>273791.25</v>
      </c>
      <c r="O38" s="13">
        <f t="shared" si="2"/>
        <v>3541405.5</v>
      </c>
    </row>
    <row r="39" spans="1:16" ht="19.5" thickBot="1" x14ac:dyDescent="0.35">
      <c r="A39" s="2">
        <v>2020</v>
      </c>
      <c r="B39" s="63">
        <v>6200</v>
      </c>
      <c r="C39" s="47">
        <v>250.82</v>
      </c>
      <c r="D39" s="47">
        <v>263.97000000000003</v>
      </c>
      <c r="E39" s="47">
        <v>225.738</v>
      </c>
      <c r="F39" s="47">
        <v>36.408999999999999</v>
      </c>
      <c r="G39" s="47">
        <v>62.704999999999998</v>
      </c>
      <c r="H39" s="47">
        <v>110.44</v>
      </c>
      <c r="I39" s="48">
        <v>125.41</v>
      </c>
      <c r="J39" s="48">
        <v>138.83000000000001</v>
      </c>
      <c r="K39" s="48">
        <v>154.256</v>
      </c>
      <c r="L39" s="48">
        <v>150.74299999999999</v>
      </c>
      <c r="M39" s="48">
        <v>91.995999999999995</v>
      </c>
      <c r="N39" s="48">
        <v>161.15199999999999</v>
      </c>
      <c r="O39" s="48">
        <f>SUM(C39:N39)</f>
        <v>1772.4690000000003</v>
      </c>
    </row>
    <row r="40" spans="1:16" ht="19.5" thickBot="1" x14ac:dyDescent="0.35">
      <c r="A40" s="2">
        <v>2021</v>
      </c>
      <c r="B40" s="63">
        <v>6265</v>
      </c>
      <c r="C40" s="47">
        <v>162.16800000000001</v>
      </c>
      <c r="D40" s="49">
        <v>174.434</v>
      </c>
      <c r="E40" s="47">
        <v>205.38200000000001</v>
      </c>
      <c r="F40" s="47">
        <v>207.304</v>
      </c>
      <c r="G40" s="47">
        <v>220.83</v>
      </c>
      <c r="H40" s="47">
        <v>276.48700000000002</v>
      </c>
      <c r="I40" s="48">
        <v>305.81299999999999</v>
      </c>
      <c r="J40" s="48">
        <v>295.23599999999999</v>
      </c>
      <c r="K40" s="48">
        <v>301.54500000000002</v>
      </c>
      <c r="L40" s="48">
        <v>349.13299999999998</v>
      </c>
      <c r="M40" s="48">
        <v>324.80099999999999</v>
      </c>
      <c r="N40" s="48">
        <v>317.81299999999999</v>
      </c>
      <c r="O40" s="48">
        <f>SUM(C40:N40)</f>
        <v>3140.9459999999999</v>
      </c>
    </row>
    <row r="41" spans="1:16" ht="19.5" thickBot="1" x14ac:dyDescent="0.35">
      <c r="A41" s="105">
        <v>2022</v>
      </c>
      <c r="B41" s="88">
        <v>6265</v>
      </c>
      <c r="C41" s="106">
        <v>245.85300000000001</v>
      </c>
      <c r="D41" s="106">
        <v>270.30200000000002</v>
      </c>
      <c r="E41" s="106">
        <v>361.2</v>
      </c>
      <c r="F41" s="106">
        <v>400.14</v>
      </c>
      <c r="G41" s="107">
        <v>396.64400000000001</v>
      </c>
      <c r="H41" s="106">
        <v>379.70699999999999</v>
      </c>
      <c r="I41" s="106">
        <v>411.50200000000001</v>
      </c>
      <c r="J41" s="106">
        <v>409.267</v>
      </c>
      <c r="K41" s="106">
        <v>402.60199999999998</v>
      </c>
      <c r="L41" s="106">
        <v>421.14600000000002</v>
      </c>
      <c r="M41" s="106">
        <v>416.9</v>
      </c>
      <c r="N41" s="106">
        <v>367.346</v>
      </c>
      <c r="O41" s="106">
        <f>SUM(C41:N41)</f>
        <v>4482.6090000000004</v>
      </c>
    </row>
    <row r="42" spans="1:16" ht="19.5" thickBot="1" x14ac:dyDescent="0.35">
      <c r="A42" s="104">
        <v>2023</v>
      </c>
      <c r="B42" s="63">
        <v>6265</v>
      </c>
      <c r="C42" s="48">
        <v>341.61500000000001</v>
      </c>
      <c r="D42" s="48">
        <v>346.29300000000001</v>
      </c>
      <c r="E42" s="48">
        <v>395.30500000000001</v>
      </c>
      <c r="F42" s="48">
        <v>382.23</v>
      </c>
      <c r="G42" s="48">
        <v>429.12</v>
      </c>
      <c r="H42" s="48">
        <v>416.4</v>
      </c>
      <c r="I42" s="48">
        <v>452.08</v>
      </c>
      <c r="J42" s="48">
        <v>415.68</v>
      </c>
      <c r="K42" s="48">
        <v>407.95</v>
      </c>
      <c r="L42" s="48">
        <v>454.35</v>
      </c>
      <c r="M42" s="48">
        <v>410.43</v>
      </c>
      <c r="N42" s="48">
        <v>386.5</v>
      </c>
      <c r="O42" s="48">
        <f>SUM(C42:N42)</f>
        <v>4837.9529999999995</v>
      </c>
    </row>
    <row r="43" spans="1:16" ht="19.5" thickBot="1" x14ac:dyDescent="0.35">
      <c r="A43" s="44">
        <v>45352</v>
      </c>
      <c r="B43" s="101">
        <v>6400</v>
      </c>
      <c r="C43" s="48">
        <v>351.70600000000002</v>
      </c>
      <c r="D43" s="48">
        <v>361.3</v>
      </c>
      <c r="E43" s="48">
        <v>353.54</v>
      </c>
      <c r="F43" s="48"/>
      <c r="G43" s="48"/>
      <c r="H43" s="48"/>
      <c r="I43" s="48"/>
      <c r="J43" s="48"/>
      <c r="K43" s="102"/>
      <c r="L43" s="48"/>
      <c r="M43" s="48"/>
      <c r="N43" s="48"/>
      <c r="O43" s="50">
        <f>SUM(C43:N43)</f>
        <v>1066.546</v>
      </c>
    </row>
    <row r="44" spans="1:16" ht="18.75" x14ac:dyDescent="0.3">
      <c r="A44" s="92" t="s">
        <v>17</v>
      </c>
      <c r="B44" s="93"/>
      <c r="C44" s="94"/>
      <c r="D44" s="94"/>
      <c r="E44" s="94"/>
      <c r="F44" s="94"/>
      <c r="G44" s="94"/>
      <c r="H44" s="94"/>
      <c r="I44" s="94"/>
      <c r="J44" s="94"/>
      <c r="K44" s="95"/>
      <c r="L44" s="95"/>
      <c r="M44" s="95"/>
      <c r="N44" s="95"/>
      <c r="O44" s="96"/>
      <c r="P44" s="46"/>
    </row>
    <row r="45" spans="1:16" ht="17.25" x14ac:dyDescent="0.3">
      <c r="A45" s="98" t="s">
        <v>21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</row>
    <row r="46" spans="1:16" ht="17.25" x14ac:dyDescent="0.3">
      <c r="A46" s="91" t="s">
        <v>22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  <row r="47" spans="1:16" ht="15.75" x14ac:dyDescent="0.25">
      <c r="A47" s="110" t="s">
        <v>16</v>
      </c>
      <c r="B47" s="111"/>
      <c r="C47" s="111"/>
      <c r="D47" s="111"/>
      <c r="E47" s="111"/>
      <c r="F47" s="111"/>
      <c r="G47" s="111"/>
      <c r="H47" s="111"/>
      <c r="I47" s="111"/>
      <c r="J47" s="112"/>
      <c r="K47" s="112"/>
      <c r="L47" s="112"/>
      <c r="M47" s="112"/>
      <c r="N47" s="112"/>
      <c r="O47" s="112"/>
    </row>
    <row r="49" spans="1:15" x14ac:dyDescent="0.25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</row>
  </sheetData>
  <pageMargins left="0.7" right="0.7" top="0.75" bottom="0.75" header="0.3" footer="0.3"/>
  <pageSetup paperSize="9" scale="4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FINAL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acer</cp:lastModifiedBy>
  <cp:lastPrinted>2023-02-15T21:30:32Z</cp:lastPrinted>
  <dcterms:created xsi:type="dcterms:W3CDTF">2016-11-23T17:47:29Z</dcterms:created>
  <dcterms:modified xsi:type="dcterms:W3CDTF">2024-04-09T05:07:41Z</dcterms:modified>
</cp:coreProperties>
</file>