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Mario Curiel.DESKTOP-M2OL3E2\Desktop\CLAUDIA\"/>
    </mc:Choice>
  </mc:AlternateContent>
  <bookViews>
    <workbookView xWindow="0" yWindow="0" windowWidth="20490" windowHeight="7755" tabRatio="703"/>
  </bookViews>
  <sheets>
    <sheet name="Volumetria" sheetId="9" r:id="rId1"/>
  </sheets>
  <externalReferences>
    <externalReference r:id="rId2"/>
    <externalReference r:id="rId3"/>
    <externalReference r:id="rId4"/>
  </externalReferences>
  <definedNames>
    <definedName name="______ace1">#REF!</definedName>
    <definedName name="______ace2">#REF!</definedName>
    <definedName name="____ace1">#REF!</definedName>
    <definedName name="____ace2">#REF!</definedName>
    <definedName name="___ace1">#REF!</definedName>
    <definedName name="___ace2">#REF!</definedName>
    <definedName name="_ace1">#REF!</definedName>
    <definedName name="_ace2">#REF!</definedName>
    <definedName name="_Fill" localSheetId="0" hidden="1">#REF!</definedName>
    <definedName name="_Fill" hidden="1">#REF!</definedName>
    <definedName name="_xlnm._FilterDatabase" localSheetId="0" hidden="1">Volumetria!#REF!</definedName>
    <definedName name="_Order1" hidden="1">255</definedName>
    <definedName name="_Order2" hidden="1">255</definedName>
    <definedName name="A_impresión_IM">#REF!</definedName>
    <definedName name="_xlnm.Print_Area" localSheetId="0">Volumetria!$A$3:$BA$275</definedName>
    <definedName name="Conceptos6116">#REF!</definedName>
    <definedName name="Conceptos6155">[1]Conceptos!$A$3:$T$112</definedName>
    <definedName name="_xlnm.Criteria" localSheetId="0">#REF!</definedName>
    <definedName name="_xlnm.Criteria">#REF!</definedName>
    <definedName name="CURIEL">'[2]DATOS BASICOS'!#REF!</definedName>
    <definedName name="Esta_Estimación_A.Glez_Granjas">'[3]5-2 A.Glez Granjas'!$G$2:$G$117</definedName>
    <definedName name="Esta_Estimación_Chih92">'[3]5-4 Chih.92'!$G$2:$G$116</definedName>
    <definedName name="Esta_Estimación_EST74">'[3]5-1 EST 74'!$G$2:$G$121</definedName>
    <definedName name="Esta_Estimación_Gabilondo">'[3]5-3 Gabilondo'!$G$2:$G$114</definedName>
    <definedName name="Esta_Estimación_México">'[3]5-9 México 91'!$G$2:$G$159</definedName>
    <definedName name="Esta_Estimación_Walt">'[3]5-5 Walt Disney'!$G$2:$G$119</definedName>
    <definedName name="Esta_Estimación_Zuno">'[3]5-8 Esther Zuno'!$G$2:$G$159</definedName>
    <definedName name="MARIO">#REF!</definedName>
    <definedName name="MAT" localSheetId="0">#REF!</definedName>
    <definedName name="MAT">#REF!</definedName>
    <definedName name="_xlnm.Print_Titles" localSheetId="0">Volumetria!$1:$7</definedName>
    <definedName name="uno" localSheetId="0">#REF!</definedName>
    <definedName name="uno">#REF!</definedName>
  </definedNames>
  <calcPr calcId="152511"/>
</workbook>
</file>

<file path=xl/calcChain.xml><?xml version="1.0" encoding="utf-8"?>
<calcChain xmlns="http://schemas.openxmlformats.org/spreadsheetml/2006/main">
  <c r="H215" i="9" l="1"/>
  <c r="H216" i="9"/>
  <c r="H217" i="9"/>
  <c r="H218" i="9"/>
  <c r="H219" i="9"/>
  <c r="H220" i="9"/>
  <c r="H221" i="9"/>
  <c r="H222" i="9"/>
  <c r="H223" i="9"/>
  <c r="H224" i="9"/>
  <c r="K224" i="9" s="1"/>
  <c r="H225" i="9"/>
  <c r="H226" i="9"/>
  <c r="H227" i="9"/>
  <c r="J227" i="9" s="1"/>
  <c r="H228" i="9"/>
  <c r="J228" i="9" s="1"/>
  <c r="H229" i="9"/>
  <c r="H230" i="9"/>
  <c r="J230" i="9" s="1"/>
  <c r="H231" i="9"/>
  <c r="H232" i="9"/>
  <c r="J232" i="9" s="1"/>
  <c r="H233" i="9"/>
  <c r="H234" i="9"/>
  <c r="I234" i="9"/>
  <c r="H235" i="9"/>
  <c r="H236" i="9"/>
  <c r="I236" i="9"/>
  <c r="H237" i="9"/>
  <c r="H238" i="9"/>
  <c r="J238" i="9" s="1"/>
  <c r="I238" i="9"/>
  <c r="H239" i="9"/>
  <c r="I239" i="9"/>
  <c r="H240" i="9"/>
  <c r="I240" i="9"/>
  <c r="H241" i="9"/>
  <c r="I241" i="9"/>
  <c r="H242" i="9"/>
  <c r="H243" i="9"/>
  <c r="J243" i="9" s="1"/>
  <c r="H244" i="9"/>
  <c r="I244" i="9"/>
  <c r="H245" i="9"/>
  <c r="I245" i="9"/>
  <c r="H246" i="9"/>
  <c r="H247" i="9"/>
  <c r="H248" i="9"/>
  <c r="K248" i="9" s="1"/>
  <c r="H249" i="9"/>
  <c r="I249" i="9"/>
  <c r="H250" i="9"/>
  <c r="I250" i="9"/>
  <c r="H251" i="9"/>
  <c r="I251" i="9"/>
  <c r="H252" i="9"/>
  <c r="M252" i="9" s="1"/>
  <c r="H253" i="9"/>
  <c r="J253" i="9" s="1"/>
  <c r="H254" i="9"/>
  <c r="J254" i="9" s="1"/>
  <c r="H255" i="9"/>
  <c r="J250" i="9"/>
  <c r="J246" i="9"/>
  <c r="J242" i="9"/>
  <c r="K240" i="9"/>
  <c r="J234" i="9"/>
  <c r="J226" i="9"/>
  <c r="J222" i="9"/>
  <c r="J219" i="9"/>
  <c r="J218" i="9"/>
  <c r="J217" i="9"/>
  <c r="J216" i="9"/>
  <c r="J215" i="9"/>
  <c r="J220" i="9"/>
  <c r="J221" i="9"/>
  <c r="J223" i="9"/>
  <c r="J225" i="9"/>
  <c r="J229" i="9"/>
  <c r="J231" i="9"/>
  <c r="J233" i="9"/>
  <c r="J235" i="9"/>
  <c r="K236" i="9"/>
  <c r="J237" i="9"/>
  <c r="J239" i="9"/>
  <c r="J240" i="9"/>
  <c r="J241" i="9"/>
  <c r="J244" i="9"/>
  <c r="J245" i="9"/>
  <c r="J247" i="9"/>
  <c r="J249" i="9"/>
  <c r="K251" i="9"/>
  <c r="J252" i="9"/>
  <c r="J255" i="9"/>
  <c r="DF218" i="9"/>
  <c r="DF217" i="9"/>
  <c r="H214" i="9"/>
  <c r="H213" i="9"/>
  <c r="H212" i="9"/>
  <c r="H211" i="9"/>
  <c r="H210" i="9"/>
  <c r="H209" i="9"/>
  <c r="H208" i="9"/>
  <c r="H207" i="9"/>
  <c r="H206" i="9"/>
  <c r="H205" i="9"/>
  <c r="H204" i="9"/>
  <c r="H203" i="9"/>
  <c r="H202" i="9"/>
  <c r="H201" i="9"/>
  <c r="H200" i="9"/>
  <c r="H199" i="9"/>
  <c r="H198" i="9"/>
  <c r="H197" i="9"/>
  <c r="H196" i="9"/>
  <c r="H193" i="9"/>
  <c r="H192" i="9"/>
  <c r="H191" i="9"/>
  <c r="H190" i="9"/>
  <c r="H189" i="9"/>
  <c r="H188" i="9"/>
  <c r="H187" i="9"/>
  <c r="H186" i="9"/>
  <c r="H185" i="9"/>
  <c r="H184" i="9"/>
  <c r="H183" i="9"/>
  <c r="H182" i="9"/>
  <c r="H181" i="9"/>
  <c r="H180" i="9"/>
  <c r="H179" i="9"/>
  <c r="H178" i="9"/>
  <c r="H177" i="9"/>
  <c r="H176" i="9"/>
  <c r="H175" i="9"/>
  <c r="H174" i="9"/>
  <c r="H173" i="9"/>
  <c r="H172" i="9"/>
  <c r="H171" i="9"/>
  <c r="H170" i="9"/>
  <c r="H169" i="9"/>
  <c r="H168" i="9"/>
  <c r="H167" i="9"/>
  <c r="H166" i="9"/>
  <c r="H165" i="9"/>
  <c r="H164" i="9"/>
  <c r="H163" i="9"/>
  <c r="H162" i="9"/>
  <c r="H161" i="9"/>
  <c r="H160" i="9"/>
  <c r="H159" i="9"/>
  <c r="H158" i="9"/>
  <c r="H157" i="9"/>
  <c r="H156" i="9"/>
  <c r="H155" i="9"/>
  <c r="H154" i="9"/>
  <c r="H153" i="9"/>
  <c r="H152" i="9"/>
  <c r="H151" i="9"/>
  <c r="H150" i="9"/>
  <c r="H149" i="9"/>
  <c r="H148" i="9"/>
  <c r="H147" i="9"/>
  <c r="H146" i="9"/>
  <c r="H142" i="9"/>
  <c r="H141" i="9"/>
  <c r="H140" i="9"/>
  <c r="H137" i="9"/>
  <c r="H136" i="9"/>
  <c r="H135" i="9"/>
  <c r="H134" i="9"/>
  <c r="H133" i="9"/>
  <c r="H132" i="9"/>
  <c r="H129" i="9"/>
  <c r="H128" i="9"/>
  <c r="H127" i="9"/>
  <c r="H126" i="9"/>
  <c r="H125" i="9"/>
  <c r="H124" i="9"/>
  <c r="H119" i="9"/>
  <c r="H118" i="9"/>
  <c r="H117" i="9"/>
  <c r="H116" i="9"/>
  <c r="H115" i="9"/>
  <c r="H114" i="9"/>
  <c r="H113" i="9"/>
  <c r="H112" i="9"/>
  <c r="H107" i="9"/>
  <c r="H106" i="9"/>
  <c r="H105" i="9"/>
  <c r="H104" i="9"/>
  <c r="H99" i="9"/>
  <c r="H98" i="9"/>
  <c r="H97" i="9"/>
  <c r="H96" i="9"/>
  <c r="H95" i="9"/>
  <c r="H94" i="9"/>
  <c r="H91" i="9"/>
  <c r="H90" i="9"/>
  <c r="H89" i="9"/>
  <c r="H86" i="9"/>
  <c r="H85" i="9"/>
  <c r="H84" i="9"/>
  <c r="H79" i="9"/>
  <c r="H78" i="9"/>
  <c r="H75" i="9"/>
  <c r="H74" i="9"/>
  <c r="H73" i="9"/>
  <c r="H72" i="9"/>
  <c r="H71" i="9"/>
  <c r="H70" i="9"/>
  <c r="H69" i="9"/>
  <c r="H68" i="9"/>
  <c r="H67" i="9"/>
  <c r="H66" i="9"/>
  <c r="H65" i="9"/>
  <c r="H62" i="9"/>
  <c r="H61" i="9"/>
  <c r="H60" i="9"/>
  <c r="H59" i="9"/>
  <c r="H58" i="9"/>
  <c r="H54" i="9"/>
  <c r="H53" i="9"/>
  <c r="H50" i="9"/>
  <c r="H49" i="9"/>
  <c r="H46" i="9"/>
  <c r="H45" i="9"/>
  <c r="H44" i="9"/>
  <c r="H43" i="9"/>
  <c r="H42" i="9"/>
  <c r="H41" i="9"/>
  <c r="H40" i="9"/>
  <c r="H39" i="9"/>
  <c r="H35" i="9"/>
  <c r="H34" i="9"/>
  <c r="H33" i="9"/>
  <c r="H28" i="9"/>
  <c r="H27" i="9"/>
  <c r="H26" i="9"/>
  <c r="H25" i="9"/>
  <c r="H24" i="9"/>
  <c r="H23" i="9"/>
  <c r="H22" i="9"/>
  <c r="H21" i="9"/>
  <c r="H16" i="9"/>
  <c r="H15" i="9"/>
  <c r="H14" i="9"/>
  <c r="H13" i="9"/>
  <c r="H12" i="9"/>
  <c r="H11" i="9"/>
  <c r="G217" i="9"/>
  <c r="DF255" i="9"/>
  <c r="DD255" i="9"/>
  <c r="DB255" i="9"/>
  <c r="CZ255" i="9"/>
  <c r="CX255" i="9"/>
  <c r="CV255" i="9"/>
  <c r="CT255" i="9"/>
  <c r="CR255" i="9"/>
  <c r="CP255" i="9"/>
  <c r="CN255" i="9"/>
  <c r="CL255" i="9"/>
  <c r="CJ255" i="9"/>
  <c r="CH255" i="9"/>
  <c r="CF255" i="9"/>
  <c r="CD255" i="9"/>
  <c r="CB255" i="9"/>
  <c r="BZ255" i="9"/>
  <c r="BX255" i="9"/>
  <c r="BV255" i="9"/>
  <c r="BT255" i="9"/>
  <c r="BR255" i="9"/>
  <c r="BP255" i="9"/>
  <c r="BN255" i="9"/>
  <c r="BL255" i="9"/>
  <c r="BJ255" i="9"/>
  <c r="BH255" i="9"/>
  <c r="BF255" i="9"/>
  <c r="BD255" i="9"/>
  <c r="BB255" i="9"/>
  <c r="AZ255" i="9"/>
  <c r="AX255" i="9"/>
  <c r="AV255" i="9"/>
  <c r="AT255" i="9"/>
  <c r="AR255" i="9"/>
  <c r="AP255" i="9"/>
  <c r="AN255" i="9"/>
  <c r="AL255" i="9"/>
  <c r="AJ255" i="9"/>
  <c r="AH255" i="9"/>
  <c r="AF255" i="9"/>
  <c r="AD255" i="9"/>
  <c r="AB255" i="9"/>
  <c r="Z255" i="9"/>
  <c r="X255" i="9"/>
  <c r="V255" i="9"/>
  <c r="T255" i="9"/>
  <c r="R255" i="9"/>
  <c r="P255" i="9"/>
  <c r="G255" i="9"/>
  <c r="DF254" i="9"/>
  <c r="DD254" i="9"/>
  <c r="DB254" i="9"/>
  <c r="CZ254" i="9"/>
  <c r="CX254" i="9"/>
  <c r="CV254" i="9"/>
  <c r="CT254" i="9"/>
  <c r="CR254" i="9"/>
  <c r="CP254" i="9"/>
  <c r="CN254" i="9"/>
  <c r="CL254" i="9"/>
  <c r="CJ254" i="9"/>
  <c r="CH254" i="9"/>
  <c r="CF254" i="9"/>
  <c r="CD254" i="9"/>
  <c r="CB254" i="9"/>
  <c r="BZ254" i="9"/>
  <c r="BX254" i="9"/>
  <c r="BV254" i="9"/>
  <c r="BT254" i="9"/>
  <c r="BR254" i="9"/>
  <c r="BP254" i="9"/>
  <c r="BN254" i="9"/>
  <c r="BL254" i="9"/>
  <c r="BJ254" i="9"/>
  <c r="BH254" i="9"/>
  <c r="BF254" i="9"/>
  <c r="BD254" i="9"/>
  <c r="BB254" i="9"/>
  <c r="AZ254" i="9"/>
  <c r="AX254" i="9"/>
  <c r="AV254" i="9"/>
  <c r="AT254" i="9"/>
  <c r="AR254" i="9"/>
  <c r="AP254" i="9"/>
  <c r="AN254" i="9"/>
  <c r="AL254" i="9"/>
  <c r="AJ254" i="9"/>
  <c r="AH254" i="9"/>
  <c r="AF254" i="9"/>
  <c r="AD254" i="9"/>
  <c r="AB254" i="9"/>
  <c r="Z254" i="9"/>
  <c r="X254" i="9"/>
  <c r="V254" i="9"/>
  <c r="T254" i="9"/>
  <c r="R254" i="9"/>
  <c r="P254" i="9"/>
  <c r="G254" i="9"/>
  <c r="DF253" i="9"/>
  <c r="DD253" i="9"/>
  <c r="DB253" i="9"/>
  <c r="CZ253" i="9"/>
  <c r="CX253" i="9"/>
  <c r="CV253" i="9"/>
  <c r="CT253" i="9"/>
  <c r="CR253" i="9"/>
  <c r="CP253" i="9"/>
  <c r="CN253" i="9"/>
  <c r="CL253" i="9"/>
  <c r="CJ253" i="9"/>
  <c r="CH253" i="9"/>
  <c r="CF253" i="9"/>
  <c r="CD253" i="9"/>
  <c r="CB253" i="9"/>
  <c r="BZ253" i="9"/>
  <c r="BX253" i="9"/>
  <c r="BV253" i="9"/>
  <c r="BT253" i="9"/>
  <c r="BR253" i="9"/>
  <c r="BP253" i="9"/>
  <c r="BN253" i="9"/>
  <c r="BL253" i="9"/>
  <c r="BJ253" i="9"/>
  <c r="BH253" i="9"/>
  <c r="BF253" i="9"/>
  <c r="BD253" i="9"/>
  <c r="BB253" i="9"/>
  <c r="AZ253" i="9"/>
  <c r="AX253" i="9"/>
  <c r="AV253" i="9"/>
  <c r="AT253" i="9"/>
  <c r="AR253" i="9"/>
  <c r="AP253" i="9"/>
  <c r="AN253" i="9"/>
  <c r="AL253" i="9"/>
  <c r="AJ253" i="9"/>
  <c r="AH253" i="9"/>
  <c r="AF253" i="9"/>
  <c r="AD253" i="9"/>
  <c r="AB253" i="9"/>
  <c r="Z253" i="9"/>
  <c r="X253" i="9"/>
  <c r="V253" i="9"/>
  <c r="T253" i="9"/>
  <c r="R253" i="9"/>
  <c r="P253" i="9"/>
  <c r="M253" i="9"/>
  <c r="G253" i="9"/>
  <c r="DF252" i="9"/>
  <c r="DD252" i="9"/>
  <c r="DB252" i="9"/>
  <c r="CZ252" i="9"/>
  <c r="CX252" i="9"/>
  <c r="CV252" i="9"/>
  <c r="CT252" i="9"/>
  <c r="CR252" i="9"/>
  <c r="CP252" i="9"/>
  <c r="CN252" i="9"/>
  <c r="CL252" i="9"/>
  <c r="CJ252" i="9"/>
  <c r="CH252" i="9"/>
  <c r="CF252" i="9"/>
  <c r="CD252" i="9"/>
  <c r="CB252" i="9"/>
  <c r="BZ252" i="9"/>
  <c r="BX252" i="9"/>
  <c r="BV252" i="9"/>
  <c r="BT252" i="9"/>
  <c r="BR252" i="9"/>
  <c r="BP252" i="9"/>
  <c r="BN252" i="9"/>
  <c r="BL252" i="9"/>
  <c r="BJ252" i="9"/>
  <c r="BH252" i="9"/>
  <c r="BF252" i="9"/>
  <c r="BD252" i="9"/>
  <c r="BB252" i="9"/>
  <c r="AZ252" i="9"/>
  <c r="AX252" i="9"/>
  <c r="AV252" i="9"/>
  <c r="AT252" i="9"/>
  <c r="AR252" i="9"/>
  <c r="AP252" i="9"/>
  <c r="AN252" i="9"/>
  <c r="AL252" i="9"/>
  <c r="AJ252" i="9"/>
  <c r="AH252" i="9"/>
  <c r="AF252" i="9"/>
  <c r="AD252" i="9"/>
  <c r="AB252" i="9"/>
  <c r="Z252" i="9"/>
  <c r="X252" i="9"/>
  <c r="V252" i="9"/>
  <c r="T252" i="9"/>
  <c r="R252" i="9"/>
  <c r="P252" i="9"/>
  <c r="I252" i="9" s="1"/>
  <c r="K252" i="9"/>
  <c r="G252" i="9"/>
  <c r="DF248" i="9"/>
  <c r="DD248" i="9"/>
  <c r="DB248" i="9"/>
  <c r="CZ248" i="9"/>
  <c r="CX248" i="9"/>
  <c r="CV248" i="9"/>
  <c r="CT248" i="9"/>
  <c r="CR248" i="9"/>
  <c r="CP248" i="9"/>
  <c r="CN248" i="9"/>
  <c r="CL248" i="9"/>
  <c r="CJ248" i="9"/>
  <c r="CH248" i="9"/>
  <c r="CF248" i="9"/>
  <c r="CD248" i="9"/>
  <c r="CB248" i="9"/>
  <c r="BZ248" i="9"/>
  <c r="BX248" i="9"/>
  <c r="BV248" i="9"/>
  <c r="BT248" i="9"/>
  <c r="BR248" i="9"/>
  <c r="BP248" i="9"/>
  <c r="BN248" i="9"/>
  <c r="BL248" i="9"/>
  <c r="BJ248" i="9"/>
  <c r="BH248" i="9"/>
  <c r="BF248" i="9"/>
  <c r="BD248" i="9"/>
  <c r="BB248" i="9"/>
  <c r="AZ248" i="9"/>
  <c r="AX248" i="9"/>
  <c r="AV248" i="9"/>
  <c r="AT248" i="9"/>
  <c r="AR248" i="9"/>
  <c r="AP248" i="9"/>
  <c r="AN248" i="9"/>
  <c r="AL248" i="9"/>
  <c r="AJ248" i="9"/>
  <c r="AH248" i="9"/>
  <c r="AF248" i="9"/>
  <c r="AD248" i="9"/>
  <c r="AB248" i="9"/>
  <c r="Z248" i="9"/>
  <c r="X248" i="9"/>
  <c r="V248" i="9"/>
  <c r="T248" i="9"/>
  <c r="R248" i="9"/>
  <c r="P248" i="9"/>
  <c r="G248" i="9"/>
  <c r="DF247" i="9"/>
  <c r="DD247" i="9"/>
  <c r="DB247" i="9"/>
  <c r="CZ247" i="9"/>
  <c r="CX247" i="9"/>
  <c r="CV247" i="9"/>
  <c r="CT247" i="9"/>
  <c r="CR247" i="9"/>
  <c r="CP247" i="9"/>
  <c r="CN247" i="9"/>
  <c r="CL247" i="9"/>
  <c r="CJ247" i="9"/>
  <c r="CH247" i="9"/>
  <c r="CF247" i="9"/>
  <c r="CD247" i="9"/>
  <c r="CB247" i="9"/>
  <c r="BZ247" i="9"/>
  <c r="BX247" i="9"/>
  <c r="BV247" i="9"/>
  <c r="BT247" i="9"/>
  <c r="BR247" i="9"/>
  <c r="BP247" i="9"/>
  <c r="BN247" i="9"/>
  <c r="BL247" i="9"/>
  <c r="BJ247" i="9"/>
  <c r="BH247" i="9"/>
  <c r="BF247" i="9"/>
  <c r="BD247" i="9"/>
  <c r="BB247" i="9"/>
  <c r="AZ247" i="9"/>
  <c r="AX247" i="9"/>
  <c r="AV247" i="9"/>
  <c r="AT247" i="9"/>
  <c r="AR247" i="9"/>
  <c r="AP247" i="9"/>
  <c r="AN247" i="9"/>
  <c r="AL247" i="9"/>
  <c r="AJ247" i="9"/>
  <c r="AH247" i="9"/>
  <c r="AF247" i="9"/>
  <c r="AD247" i="9"/>
  <c r="AB247" i="9"/>
  <c r="Z247" i="9"/>
  <c r="X247" i="9"/>
  <c r="V247" i="9"/>
  <c r="T247" i="9"/>
  <c r="R247" i="9"/>
  <c r="P247" i="9"/>
  <c r="G247" i="9"/>
  <c r="DF246" i="9"/>
  <c r="DD246" i="9"/>
  <c r="DB246" i="9"/>
  <c r="CZ246" i="9"/>
  <c r="CX246" i="9"/>
  <c r="CV246" i="9"/>
  <c r="CT246" i="9"/>
  <c r="CR246" i="9"/>
  <c r="CP246" i="9"/>
  <c r="CN246" i="9"/>
  <c r="CL246" i="9"/>
  <c r="CJ246" i="9"/>
  <c r="CH246" i="9"/>
  <c r="CF246" i="9"/>
  <c r="CD246" i="9"/>
  <c r="CB246" i="9"/>
  <c r="BZ246" i="9"/>
  <c r="BX246" i="9"/>
  <c r="BV246" i="9"/>
  <c r="BT246" i="9"/>
  <c r="BR246" i="9"/>
  <c r="BP246" i="9"/>
  <c r="BN246" i="9"/>
  <c r="BL246" i="9"/>
  <c r="BJ246" i="9"/>
  <c r="BH246" i="9"/>
  <c r="BF246" i="9"/>
  <c r="BD246" i="9"/>
  <c r="BB246" i="9"/>
  <c r="AZ246" i="9"/>
  <c r="AX246" i="9"/>
  <c r="AV246" i="9"/>
  <c r="AT246" i="9"/>
  <c r="AR246" i="9"/>
  <c r="AP246" i="9"/>
  <c r="AN246" i="9"/>
  <c r="AL246" i="9"/>
  <c r="AJ246" i="9"/>
  <c r="AH246" i="9"/>
  <c r="AF246" i="9"/>
  <c r="AD246" i="9"/>
  <c r="AB246" i="9"/>
  <c r="Z246" i="9"/>
  <c r="X246" i="9"/>
  <c r="V246" i="9"/>
  <c r="T246" i="9"/>
  <c r="R246" i="9"/>
  <c r="P246" i="9"/>
  <c r="G246" i="9"/>
  <c r="DF243" i="9"/>
  <c r="DD243" i="9"/>
  <c r="DB243" i="9"/>
  <c r="CZ243" i="9"/>
  <c r="CX243" i="9"/>
  <c r="CV243" i="9"/>
  <c r="CT243" i="9"/>
  <c r="CR243" i="9"/>
  <c r="CP243" i="9"/>
  <c r="CN243" i="9"/>
  <c r="CL243" i="9"/>
  <c r="CJ243" i="9"/>
  <c r="CH243" i="9"/>
  <c r="CF243" i="9"/>
  <c r="CD243" i="9"/>
  <c r="CB243" i="9"/>
  <c r="BZ243" i="9"/>
  <c r="BX243" i="9"/>
  <c r="BV243" i="9"/>
  <c r="BT243" i="9"/>
  <c r="BR243" i="9"/>
  <c r="BP243" i="9"/>
  <c r="BN243" i="9"/>
  <c r="BL243" i="9"/>
  <c r="BJ243" i="9"/>
  <c r="BH243" i="9"/>
  <c r="BF243" i="9"/>
  <c r="BD243" i="9"/>
  <c r="BB243" i="9"/>
  <c r="AZ243" i="9"/>
  <c r="AX243" i="9"/>
  <c r="AV243" i="9"/>
  <c r="AT243" i="9"/>
  <c r="AR243" i="9"/>
  <c r="AP243" i="9"/>
  <c r="AN243" i="9"/>
  <c r="AL243" i="9"/>
  <c r="AJ243" i="9"/>
  <c r="AH243" i="9"/>
  <c r="AF243" i="9"/>
  <c r="AD243" i="9"/>
  <c r="AB243" i="9"/>
  <c r="Z243" i="9"/>
  <c r="X243" i="9"/>
  <c r="V243" i="9"/>
  <c r="T243" i="9"/>
  <c r="R243" i="9"/>
  <c r="P243" i="9"/>
  <c r="G243" i="9"/>
  <c r="DF242" i="9"/>
  <c r="DD242" i="9"/>
  <c r="DB242" i="9"/>
  <c r="CZ242" i="9"/>
  <c r="CX242" i="9"/>
  <c r="CV242" i="9"/>
  <c r="CT242" i="9"/>
  <c r="CR242" i="9"/>
  <c r="CP242" i="9"/>
  <c r="CN242" i="9"/>
  <c r="CL242" i="9"/>
  <c r="CJ242" i="9"/>
  <c r="CH242" i="9"/>
  <c r="CF242" i="9"/>
  <c r="CD242" i="9"/>
  <c r="CB242" i="9"/>
  <c r="BZ242" i="9"/>
  <c r="BX242" i="9"/>
  <c r="BV242" i="9"/>
  <c r="BT242" i="9"/>
  <c r="BR242" i="9"/>
  <c r="BP242" i="9"/>
  <c r="BN242" i="9"/>
  <c r="BL242" i="9"/>
  <c r="BJ242" i="9"/>
  <c r="BH242" i="9"/>
  <c r="BF242" i="9"/>
  <c r="BD242" i="9"/>
  <c r="BB242" i="9"/>
  <c r="AZ242" i="9"/>
  <c r="AX242" i="9"/>
  <c r="AV242" i="9"/>
  <c r="AT242" i="9"/>
  <c r="AR242" i="9"/>
  <c r="AP242" i="9"/>
  <c r="AN242" i="9"/>
  <c r="AL242" i="9"/>
  <c r="AJ242" i="9"/>
  <c r="AH242" i="9"/>
  <c r="AF242" i="9"/>
  <c r="AD242" i="9"/>
  <c r="AB242" i="9"/>
  <c r="Z242" i="9"/>
  <c r="X242" i="9"/>
  <c r="V242" i="9"/>
  <c r="T242" i="9"/>
  <c r="R242" i="9"/>
  <c r="P242" i="9"/>
  <c r="G242" i="9"/>
  <c r="DF237" i="9"/>
  <c r="DD237" i="9"/>
  <c r="DB237" i="9"/>
  <c r="CZ237" i="9"/>
  <c r="CX237" i="9"/>
  <c r="CV237" i="9"/>
  <c r="CT237" i="9"/>
  <c r="CR237" i="9"/>
  <c r="CP237" i="9"/>
  <c r="CN237" i="9"/>
  <c r="CL237" i="9"/>
  <c r="CJ237" i="9"/>
  <c r="CH237" i="9"/>
  <c r="CF237" i="9"/>
  <c r="CD237" i="9"/>
  <c r="CB237" i="9"/>
  <c r="BZ237" i="9"/>
  <c r="BX237" i="9"/>
  <c r="BV237" i="9"/>
  <c r="BT237" i="9"/>
  <c r="BR237" i="9"/>
  <c r="BP237" i="9"/>
  <c r="BN237" i="9"/>
  <c r="BL237" i="9"/>
  <c r="BJ237" i="9"/>
  <c r="BH237" i="9"/>
  <c r="BF237" i="9"/>
  <c r="BD237" i="9"/>
  <c r="BB237" i="9"/>
  <c r="AZ237" i="9"/>
  <c r="AX237" i="9"/>
  <c r="AV237" i="9"/>
  <c r="AT237" i="9"/>
  <c r="AR237" i="9"/>
  <c r="AP237" i="9"/>
  <c r="AN237" i="9"/>
  <c r="AL237" i="9"/>
  <c r="AJ237" i="9"/>
  <c r="AH237" i="9"/>
  <c r="AF237" i="9"/>
  <c r="AD237" i="9"/>
  <c r="AB237" i="9"/>
  <c r="Z237" i="9"/>
  <c r="X237" i="9"/>
  <c r="V237" i="9"/>
  <c r="T237" i="9"/>
  <c r="R237" i="9"/>
  <c r="P237" i="9"/>
  <c r="G237" i="9"/>
  <c r="DF235" i="9"/>
  <c r="DD235" i="9"/>
  <c r="DB235" i="9"/>
  <c r="CZ235" i="9"/>
  <c r="CX235" i="9"/>
  <c r="CV235" i="9"/>
  <c r="CT235" i="9"/>
  <c r="CR235" i="9"/>
  <c r="CP235" i="9"/>
  <c r="CN235" i="9"/>
  <c r="CL235" i="9"/>
  <c r="CJ235" i="9"/>
  <c r="CH235" i="9"/>
  <c r="CF235" i="9"/>
  <c r="CD235" i="9"/>
  <c r="CB235" i="9"/>
  <c r="BZ235" i="9"/>
  <c r="BX235" i="9"/>
  <c r="BV235" i="9"/>
  <c r="BT235" i="9"/>
  <c r="BR235" i="9"/>
  <c r="BP235" i="9"/>
  <c r="BN235" i="9"/>
  <c r="BL235" i="9"/>
  <c r="BJ235" i="9"/>
  <c r="BH235" i="9"/>
  <c r="BF235" i="9"/>
  <c r="BD235" i="9"/>
  <c r="BB235" i="9"/>
  <c r="AZ235" i="9"/>
  <c r="AX235" i="9"/>
  <c r="AV235" i="9"/>
  <c r="AT235" i="9"/>
  <c r="AR235" i="9"/>
  <c r="AP235" i="9"/>
  <c r="AN235" i="9"/>
  <c r="AL235" i="9"/>
  <c r="AJ235" i="9"/>
  <c r="AH235" i="9"/>
  <c r="AF235" i="9"/>
  <c r="AD235" i="9"/>
  <c r="AB235" i="9"/>
  <c r="Z235" i="9"/>
  <c r="X235" i="9"/>
  <c r="V235" i="9"/>
  <c r="T235" i="9"/>
  <c r="R235" i="9"/>
  <c r="P235" i="9"/>
  <c r="G235" i="9"/>
  <c r="DF233" i="9"/>
  <c r="DD233" i="9"/>
  <c r="DB233" i="9"/>
  <c r="CZ233" i="9"/>
  <c r="CX233" i="9"/>
  <c r="CV233" i="9"/>
  <c r="CT233" i="9"/>
  <c r="CR233" i="9"/>
  <c r="CP233" i="9"/>
  <c r="CN233" i="9"/>
  <c r="CL233" i="9"/>
  <c r="CJ233" i="9"/>
  <c r="CH233" i="9"/>
  <c r="CF233" i="9"/>
  <c r="CD233" i="9"/>
  <c r="CB233" i="9"/>
  <c r="BZ233" i="9"/>
  <c r="BX233" i="9"/>
  <c r="BV233" i="9"/>
  <c r="BT233" i="9"/>
  <c r="BR233" i="9"/>
  <c r="BP233" i="9"/>
  <c r="BN233" i="9"/>
  <c r="BL233" i="9"/>
  <c r="BJ233" i="9"/>
  <c r="BH233" i="9"/>
  <c r="BF233" i="9"/>
  <c r="BD233" i="9"/>
  <c r="BB233" i="9"/>
  <c r="AZ233" i="9"/>
  <c r="AX233" i="9"/>
  <c r="AV233" i="9"/>
  <c r="AT233" i="9"/>
  <c r="AR233" i="9"/>
  <c r="AP233" i="9"/>
  <c r="AN233" i="9"/>
  <c r="AL233" i="9"/>
  <c r="AJ233" i="9"/>
  <c r="AH233" i="9"/>
  <c r="AF233" i="9"/>
  <c r="AD233" i="9"/>
  <c r="AB233" i="9"/>
  <c r="Z233" i="9"/>
  <c r="X233" i="9"/>
  <c r="V233" i="9"/>
  <c r="T233" i="9"/>
  <c r="R233" i="9"/>
  <c r="P233" i="9"/>
  <c r="G233" i="9"/>
  <c r="DF232" i="9"/>
  <c r="DD232" i="9"/>
  <c r="DB232" i="9"/>
  <c r="CZ232" i="9"/>
  <c r="CX232" i="9"/>
  <c r="CV232" i="9"/>
  <c r="CT232" i="9"/>
  <c r="CR232" i="9"/>
  <c r="CP232" i="9"/>
  <c r="CN232" i="9"/>
  <c r="CL232" i="9"/>
  <c r="CJ232" i="9"/>
  <c r="CH232" i="9"/>
  <c r="CF232" i="9"/>
  <c r="CD232" i="9"/>
  <c r="CB232" i="9"/>
  <c r="BZ232" i="9"/>
  <c r="BX232" i="9"/>
  <c r="BV232" i="9"/>
  <c r="BT232" i="9"/>
  <c r="BR232" i="9"/>
  <c r="BP232" i="9"/>
  <c r="BN232" i="9"/>
  <c r="BL232" i="9"/>
  <c r="BJ232" i="9"/>
  <c r="BH232" i="9"/>
  <c r="BF232" i="9"/>
  <c r="BD232" i="9"/>
  <c r="BB232" i="9"/>
  <c r="AZ232" i="9"/>
  <c r="AX232" i="9"/>
  <c r="AV232" i="9"/>
  <c r="AT232" i="9"/>
  <c r="AR232" i="9"/>
  <c r="AP232" i="9"/>
  <c r="AN232" i="9"/>
  <c r="AL232" i="9"/>
  <c r="AJ232" i="9"/>
  <c r="AH232" i="9"/>
  <c r="AF232" i="9"/>
  <c r="AD232" i="9"/>
  <c r="AB232" i="9"/>
  <c r="Z232" i="9"/>
  <c r="X232" i="9"/>
  <c r="V232" i="9"/>
  <c r="T232" i="9"/>
  <c r="R232" i="9"/>
  <c r="P232" i="9"/>
  <c r="G232" i="9"/>
  <c r="DF231" i="9"/>
  <c r="DD231" i="9"/>
  <c r="DB231" i="9"/>
  <c r="CZ231" i="9"/>
  <c r="CX231" i="9"/>
  <c r="CV231" i="9"/>
  <c r="CT231" i="9"/>
  <c r="CR231" i="9"/>
  <c r="CP231" i="9"/>
  <c r="CN231" i="9"/>
  <c r="CL231" i="9"/>
  <c r="CJ231" i="9"/>
  <c r="CH231" i="9"/>
  <c r="CF231" i="9"/>
  <c r="CD231" i="9"/>
  <c r="CB231" i="9"/>
  <c r="BZ231" i="9"/>
  <c r="BX231" i="9"/>
  <c r="BV231" i="9"/>
  <c r="BT231" i="9"/>
  <c r="BR231" i="9"/>
  <c r="BP231" i="9"/>
  <c r="BN231" i="9"/>
  <c r="BL231" i="9"/>
  <c r="BJ231" i="9"/>
  <c r="BH231" i="9"/>
  <c r="BF231" i="9"/>
  <c r="BD231" i="9"/>
  <c r="BB231" i="9"/>
  <c r="AZ231" i="9"/>
  <c r="AX231" i="9"/>
  <c r="AV231" i="9"/>
  <c r="AT231" i="9"/>
  <c r="AR231" i="9"/>
  <c r="AP231" i="9"/>
  <c r="AN231" i="9"/>
  <c r="AL231" i="9"/>
  <c r="AJ231" i="9"/>
  <c r="AH231" i="9"/>
  <c r="AF231" i="9"/>
  <c r="AD231" i="9"/>
  <c r="AB231" i="9"/>
  <c r="Z231" i="9"/>
  <c r="X231" i="9"/>
  <c r="V231" i="9"/>
  <c r="T231" i="9"/>
  <c r="R231" i="9"/>
  <c r="P231" i="9"/>
  <c r="G231" i="9"/>
  <c r="DF230" i="9"/>
  <c r="DD230" i="9"/>
  <c r="DB230" i="9"/>
  <c r="CZ230" i="9"/>
  <c r="CX230" i="9"/>
  <c r="CV230" i="9"/>
  <c r="CT230" i="9"/>
  <c r="CR230" i="9"/>
  <c r="CP230" i="9"/>
  <c r="CN230" i="9"/>
  <c r="CL230" i="9"/>
  <c r="CJ230" i="9"/>
  <c r="CH230" i="9"/>
  <c r="CF230" i="9"/>
  <c r="CD230" i="9"/>
  <c r="CB230" i="9"/>
  <c r="BZ230" i="9"/>
  <c r="BX230" i="9"/>
  <c r="BV230" i="9"/>
  <c r="BT230" i="9"/>
  <c r="BR230" i="9"/>
  <c r="BP230" i="9"/>
  <c r="BN230" i="9"/>
  <c r="BL230" i="9"/>
  <c r="BJ230" i="9"/>
  <c r="BH230" i="9"/>
  <c r="BF230" i="9"/>
  <c r="BD230" i="9"/>
  <c r="BB230" i="9"/>
  <c r="AZ230" i="9"/>
  <c r="AX230" i="9"/>
  <c r="AV230" i="9"/>
  <c r="AT230" i="9"/>
  <c r="AR230" i="9"/>
  <c r="AP230" i="9"/>
  <c r="AN230" i="9"/>
  <c r="AL230" i="9"/>
  <c r="AJ230" i="9"/>
  <c r="AH230" i="9"/>
  <c r="AF230" i="9"/>
  <c r="AD230" i="9"/>
  <c r="AB230" i="9"/>
  <c r="Z230" i="9"/>
  <c r="X230" i="9"/>
  <c r="V230" i="9"/>
  <c r="T230" i="9"/>
  <c r="R230" i="9"/>
  <c r="P230" i="9"/>
  <c r="G230" i="9"/>
  <c r="DF229" i="9"/>
  <c r="DD229" i="9"/>
  <c r="DB229" i="9"/>
  <c r="CZ229" i="9"/>
  <c r="CX229" i="9"/>
  <c r="CV229" i="9"/>
  <c r="CT229" i="9"/>
  <c r="CR229" i="9"/>
  <c r="CP229" i="9"/>
  <c r="CN229" i="9"/>
  <c r="CL229" i="9"/>
  <c r="CJ229" i="9"/>
  <c r="CH229" i="9"/>
  <c r="CF229" i="9"/>
  <c r="CD229" i="9"/>
  <c r="CB229" i="9"/>
  <c r="BZ229" i="9"/>
  <c r="BX229" i="9"/>
  <c r="BV229" i="9"/>
  <c r="BT229" i="9"/>
  <c r="BR229" i="9"/>
  <c r="BP229" i="9"/>
  <c r="BN229" i="9"/>
  <c r="BL229" i="9"/>
  <c r="BJ229" i="9"/>
  <c r="BH229" i="9"/>
  <c r="BF229" i="9"/>
  <c r="BD229" i="9"/>
  <c r="BB229" i="9"/>
  <c r="AZ229" i="9"/>
  <c r="AX229" i="9"/>
  <c r="AV229" i="9"/>
  <c r="AT229" i="9"/>
  <c r="AR229" i="9"/>
  <c r="AP229" i="9"/>
  <c r="AN229" i="9"/>
  <c r="AL229" i="9"/>
  <c r="AJ229" i="9"/>
  <c r="AH229" i="9"/>
  <c r="AF229" i="9"/>
  <c r="AD229" i="9"/>
  <c r="AB229" i="9"/>
  <c r="Z229" i="9"/>
  <c r="X229" i="9"/>
  <c r="V229" i="9"/>
  <c r="T229" i="9"/>
  <c r="R229" i="9"/>
  <c r="P229" i="9"/>
  <c r="G229" i="9"/>
  <c r="DF228" i="9"/>
  <c r="DD228" i="9"/>
  <c r="DB228" i="9"/>
  <c r="CZ228" i="9"/>
  <c r="CX228" i="9"/>
  <c r="CV228" i="9"/>
  <c r="CT228" i="9"/>
  <c r="CR228" i="9"/>
  <c r="CP228" i="9"/>
  <c r="CN228" i="9"/>
  <c r="CL228" i="9"/>
  <c r="CJ228" i="9"/>
  <c r="CH228" i="9"/>
  <c r="CF228" i="9"/>
  <c r="CD228" i="9"/>
  <c r="CB228" i="9"/>
  <c r="BZ228" i="9"/>
  <c r="BX228" i="9"/>
  <c r="BV228" i="9"/>
  <c r="BT228" i="9"/>
  <c r="BR228" i="9"/>
  <c r="BP228" i="9"/>
  <c r="BN228" i="9"/>
  <c r="BL228" i="9"/>
  <c r="BJ228" i="9"/>
  <c r="BH228" i="9"/>
  <c r="BF228" i="9"/>
  <c r="BD228" i="9"/>
  <c r="BB228" i="9"/>
  <c r="AZ228" i="9"/>
  <c r="AX228" i="9"/>
  <c r="AV228" i="9"/>
  <c r="AT228" i="9"/>
  <c r="AR228" i="9"/>
  <c r="AP228" i="9"/>
  <c r="AN228" i="9"/>
  <c r="AL228" i="9"/>
  <c r="AJ228" i="9"/>
  <c r="AH228" i="9"/>
  <c r="AF228" i="9"/>
  <c r="AD228" i="9"/>
  <c r="AB228" i="9"/>
  <c r="Z228" i="9"/>
  <c r="X228" i="9"/>
  <c r="V228" i="9"/>
  <c r="T228" i="9"/>
  <c r="R228" i="9"/>
  <c r="P228" i="9"/>
  <c r="G228" i="9"/>
  <c r="DF227" i="9"/>
  <c r="DD227" i="9"/>
  <c r="DB227" i="9"/>
  <c r="CZ227" i="9"/>
  <c r="CX227" i="9"/>
  <c r="CV227" i="9"/>
  <c r="CT227" i="9"/>
  <c r="CR227" i="9"/>
  <c r="CP227" i="9"/>
  <c r="CN227" i="9"/>
  <c r="CL227" i="9"/>
  <c r="CJ227" i="9"/>
  <c r="CH227" i="9"/>
  <c r="CF227" i="9"/>
  <c r="CD227" i="9"/>
  <c r="CB227" i="9"/>
  <c r="BZ227" i="9"/>
  <c r="BX227" i="9"/>
  <c r="BV227" i="9"/>
  <c r="BT227" i="9"/>
  <c r="BR227" i="9"/>
  <c r="BP227" i="9"/>
  <c r="BN227" i="9"/>
  <c r="BL227" i="9"/>
  <c r="BJ227" i="9"/>
  <c r="BH227" i="9"/>
  <c r="BF227" i="9"/>
  <c r="BD227" i="9"/>
  <c r="BB227" i="9"/>
  <c r="AZ227" i="9"/>
  <c r="AX227" i="9"/>
  <c r="AV227" i="9"/>
  <c r="AT227" i="9"/>
  <c r="AR227" i="9"/>
  <c r="AP227" i="9"/>
  <c r="AN227" i="9"/>
  <c r="AL227" i="9"/>
  <c r="AJ227" i="9"/>
  <c r="AH227" i="9"/>
  <c r="AF227" i="9"/>
  <c r="AD227" i="9"/>
  <c r="AB227" i="9"/>
  <c r="Z227" i="9"/>
  <c r="X227" i="9"/>
  <c r="V227" i="9"/>
  <c r="T227" i="9"/>
  <c r="R227" i="9"/>
  <c r="P227" i="9"/>
  <c r="G227" i="9"/>
  <c r="DF226" i="9"/>
  <c r="DD226" i="9"/>
  <c r="DB226" i="9"/>
  <c r="CZ226" i="9"/>
  <c r="CX226" i="9"/>
  <c r="CV226" i="9"/>
  <c r="CT226" i="9"/>
  <c r="CR226" i="9"/>
  <c r="CP226" i="9"/>
  <c r="CN226" i="9"/>
  <c r="CL226" i="9"/>
  <c r="CJ226" i="9"/>
  <c r="CH226" i="9"/>
  <c r="CF226" i="9"/>
  <c r="CD226" i="9"/>
  <c r="CB226" i="9"/>
  <c r="BZ226" i="9"/>
  <c r="BX226" i="9"/>
  <c r="BV226" i="9"/>
  <c r="BT226" i="9"/>
  <c r="BR226" i="9"/>
  <c r="BP226" i="9"/>
  <c r="BN226" i="9"/>
  <c r="BL226" i="9"/>
  <c r="BJ226" i="9"/>
  <c r="BH226" i="9"/>
  <c r="BF226" i="9"/>
  <c r="BD226" i="9"/>
  <c r="BB226" i="9"/>
  <c r="AZ226" i="9"/>
  <c r="AX226" i="9"/>
  <c r="AV226" i="9"/>
  <c r="AT226" i="9"/>
  <c r="AR226" i="9"/>
  <c r="AP226" i="9"/>
  <c r="AN226" i="9"/>
  <c r="AL226" i="9"/>
  <c r="AJ226" i="9"/>
  <c r="AH226" i="9"/>
  <c r="AF226" i="9"/>
  <c r="AD226" i="9"/>
  <c r="AB226" i="9"/>
  <c r="Z226" i="9"/>
  <c r="X226" i="9"/>
  <c r="V226" i="9"/>
  <c r="T226" i="9"/>
  <c r="R226" i="9"/>
  <c r="P226" i="9"/>
  <c r="G226" i="9"/>
  <c r="DF225" i="9"/>
  <c r="DD225" i="9"/>
  <c r="DB225" i="9"/>
  <c r="CZ225" i="9"/>
  <c r="CX225" i="9"/>
  <c r="CV225" i="9"/>
  <c r="CT225" i="9"/>
  <c r="CR225" i="9"/>
  <c r="CP225" i="9"/>
  <c r="CN225" i="9"/>
  <c r="CL225" i="9"/>
  <c r="CJ225" i="9"/>
  <c r="CH225" i="9"/>
  <c r="CF225" i="9"/>
  <c r="CD225" i="9"/>
  <c r="CB225" i="9"/>
  <c r="BZ225" i="9"/>
  <c r="BX225" i="9"/>
  <c r="BV225" i="9"/>
  <c r="BT225" i="9"/>
  <c r="BR225" i="9"/>
  <c r="BP225" i="9"/>
  <c r="BN225" i="9"/>
  <c r="BL225" i="9"/>
  <c r="BJ225" i="9"/>
  <c r="BH225" i="9"/>
  <c r="BF225" i="9"/>
  <c r="BD225" i="9"/>
  <c r="BB225" i="9"/>
  <c r="AZ225" i="9"/>
  <c r="AX225" i="9"/>
  <c r="AV225" i="9"/>
  <c r="AT225" i="9"/>
  <c r="AR225" i="9"/>
  <c r="AP225" i="9"/>
  <c r="AN225" i="9"/>
  <c r="AL225" i="9"/>
  <c r="AJ225" i="9"/>
  <c r="AH225" i="9"/>
  <c r="AF225" i="9"/>
  <c r="AD225" i="9"/>
  <c r="AB225" i="9"/>
  <c r="Z225" i="9"/>
  <c r="X225" i="9"/>
  <c r="V225" i="9"/>
  <c r="T225" i="9"/>
  <c r="R225" i="9"/>
  <c r="P225" i="9"/>
  <c r="G225" i="9"/>
  <c r="DF224" i="9"/>
  <c r="DD224" i="9"/>
  <c r="DB224" i="9"/>
  <c r="CZ224" i="9"/>
  <c r="CX224" i="9"/>
  <c r="CV224" i="9"/>
  <c r="CT224" i="9"/>
  <c r="CR224" i="9"/>
  <c r="CP224" i="9"/>
  <c r="CN224" i="9"/>
  <c r="CL224" i="9"/>
  <c r="CJ224" i="9"/>
  <c r="CH224" i="9"/>
  <c r="CF224" i="9"/>
  <c r="CD224" i="9"/>
  <c r="CB224" i="9"/>
  <c r="BZ224" i="9"/>
  <c r="BX224" i="9"/>
  <c r="BV224" i="9"/>
  <c r="BT224" i="9"/>
  <c r="BR224" i="9"/>
  <c r="BP224" i="9"/>
  <c r="BN224" i="9"/>
  <c r="BL224" i="9"/>
  <c r="BJ224" i="9"/>
  <c r="BH224" i="9"/>
  <c r="BF224" i="9"/>
  <c r="BD224" i="9"/>
  <c r="BB224" i="9"/>
  <c r="AZ224" i="9"/>
  <c r="AX224" i="9"/>
  <c r="AV224" i="9"/>
  <c r="AT224" i="9"/>
  <c r="AR224" i="9"/>
  <c r="AP224" i="9"/>
  <c r="AN224" i="9"/>
  <c r="AL224" i="9"/>
  <c r="AJ224" i="9"/>
  <c r="AH224" i="9"/>
  <c r="AF224" i="9"/>
  <c r="AD224" i="9"/>
  <c r="AB224" i="9"/>
  <c r="Z224" i="9"/>
  <c r="X224" i="9"/>
  <c r="V224" i="9"/>
  <c r="T224" i="9"/>
  <c r="R224" i="9"/>
  <c r="P224" i="9"/>
  <c r="G224" i="9"/>
  <c r="DF223" i="9"/>
  <c r="DD223" i="9"/>
  <c r="DB223" i="9"/>
  <c r="CZ223" i="9"/>
  <c r="CX223" i="9"/>
  <c r="CV223" i="9"/>
  <c r="CT223" i="9"/>
  <c r="CR223" i="9"/>
  <c r="CP223" i="9"/>
  <c r="CN223" i="9"/>
  <c r="CL223" i="9"/>
  <c r="CJ223" i="9"/>
  <c r="CH223" i="9"/>
  <c r="CF223" i="9"/>
  <c r="CD223" i="9"/>
  <c r="CB223" i="9"/>
  <c r="BZ223" i="9"/>
  <c r="BX223" i="9"/>
  <c r="BV223" i="9"/>
  <c r="BT223" i="9"/>
  <c r="BR223" i="9"/>
  <c r="BP223" i="9"/>
  <c r="BN223" i="9"/>
  <c r="BL223" i="9"/>
  <c r="BJ223" i="9"/>
  <c r="BH223" i="9"/>
  <c r="BF223" i="9"/>
  <c r="BD223" i="9"/>
  <c r="BB223" i="9"/>
  <c r="AZ223" i="9"/>
  <c r="AX223" i="9"/>
  <c r="AV223" i="9"/>
  <c r="AT223" i="9"/>
  <c r="AR223" i="9"/>
  <c r="AP223" i="9"/>
  <c r="AN223" i="9"/>
  <c r="AL223" i="9"/>
  <c r="AJ223" i="9"/>
  <c r="AH223" i="9"/>
  <c r="AF223" i="9"/>
  <c r="AD223" i="9"/>
  <c r="AB223" i="9"/>
  <c r="Z223" i="9"/>
  <c r="X223" i="9"/>
  <c r="V223" i="9"/>
  <c r="T223" i="9"/>
  <c r="R223" i="9"/>
  <c r="P223" i="9"/>
  <c r="G223" i="9"/>
  <c r="DF222" i="9"/>
  <c r="DD222" i="9"/>
  <c r="DB222" i="9"/>
  <c r="CZ222" i="9"/>
  <c r="CX222" i="9"/>
  <c r="CV222" i="9"/>
  <c r="CT222" i="9"/>
  <c r="CR222" i="9"/>
  <c r="CP222" i="9"/>
  <c r="CN222" i="9"/>
  <c r="CL222" i="9"/>
  <c r="CJ222" i="9"/>
  <c r="CH222" i="9"/>
  <c r="CF222" i="9"/>
  <c r="CD222" i="9"/>
  <c r="CB222" i="9"/>
  <c r="BZ222" i="9"/>
  <c r="BX222" i="9"/>
  <c r="BV222" i="9"/>
  <c r="BT222" i="9"/>
  <c r="BR222" i="9"/>
  <c r="BP222" i="9"/>
  <c r="BN222" i="9"/>
  <c r="BL222" i="9"/>
  <c r="BJ222" i="9"/>
  <c r="BH222" i="9"/>
  <c r="BF222" i="9"/>
  <c r="BD222" i="9"/>
  <c r="BB222" i="9"/>
  <c r="AZ222" i="9"/>
  <c r="AX222" i="9"/>
  <c r="AV222" i="9"/>
  <c r="AT222" i="9"/>
  <c r="AR222" i="9"/>
  <c r="AP222" i="9"/>
  <c r="AN222" i="9"/>
  <c r="AL222" i="9"/>
  <c r="AJ222" i="9"/>
  <c r="AH222" i="9"/>
  <c r="AF222" i="9"/>
  <c r="AD222" i="9"/>
  <c r="AB222" i="9"/>
  <c r="Z222" i="9"/>
  <c r="X222" i="9"/>
  <c r="V222" i="9"/>
  <c r="T222" i="9"/>
  <c r="R222" i="9"/>
  <c r="P222" i="9"/>
  <c r="G222" i="9"/>
  <c r="DF221" i="9"/>
  <c r="DD221" i="9"/>
  <c r="DB221" i="9"/>
  <c r="CZ221" i="9"/>
  <c r="CX221" i="9"/>
  <c r="CV221" i="9"/>
  <c r="CT221" i="9"/>
  <c r="CR221" i="9"/>
  <c r="CP221" i="9"/>
  <c r="CN221" i="9"/>
  <c r="CL221" i="9"/>
  <c r="CJ221" i="9"/>
  <c r="CH221" i="9"/>
  <c r="CF221" i="9"/>
  <c r="CD221" i="9"/>
  <c r="CB221" i="9"/>
  <c r="BZ221" i="9"/>
  <c r="BX221" i="9"/>
  <c r="BV221" i="9"/>
  <c r="BT221" i="9"/>
  <c r="BR221" i="9"/>
  <c r="BP221" i="9"/>
  <c r="BN221" i="9"/>
  <c r="BL221" i="9"/>
  <c r="BJ221" i="9"/>
  <c r="BH221" i="9"/>
  <c r="BF221" i="9"/>
  <c r="BD221" i="9"/>
  <c r="BB221" i="9"/>
  <c r="AZ221" i="9"/>
  <c r="AX221" i="9"/>
  <c r="AV221" i="9"/>
  <c r="AT221" i="9"/>
  <c r="AR221" i="9"/>
  <c r="AP221" i="9"/>
  <c r="AN221" i="9"/>
  <c r="AL221" i="9"/>
  <c r="AJ221" i="9"/>
  <c r="AH221" i="9"/>
  <c r="AF221" i="9"/>
  <c r="AD221" i="9"/>
  <c r="AB221" i="9"/>
  <c r="Z221" i="9"/>
  <c r="X221" i="9"/>
  <c r="V221" i="9"/>
  <c r="T221" i="9"/>
  <c r="R221" i="9"/>
  <c r="P221" i="9"/>
  <c r="G221" i="9"/>
  <c r="DF220" i="9"/>
  <c r="DD220" i="9"/>
  <c r="DB220" i="9"/>
  <c r="CZ220" i="9"/>
  <c r="CX220" i="9"/>
  <c r="CV220" i="9"/>
  <c r="CT220" i="9"/>
  <c r="CR220" i="9"/>
  <c r="CP220" i="9"/>
  <c r="CN220" i="9"/>
  <c r="CL220" i="9"/>
  <c r="CJ220" i="9"/>
  <c r="CH220" i="9"/>
  <c r="CF220" i="9"/>
  <c r="CD220" i="9"/>
  <c r="CB220" i="9"/>
  <c r="BZ220" i="9"/>
  <c r="BX220" i="9"/>
  <c r="BV220" i="9"/>
  <c r="BT220" i="9"/>
  <c r="BR220" i="9"/>
  <c r="BP220" i="9"/>
  <c r="BN220" i="9"/>
  <c r="BL220" i="9"/>
  <c r="BJ220" i="9"/>
  <c r="BH220" i="9"/>
  <c r="BF220" i="9"/>
  <c r="BD220" i="9"/>
  <c r="BB220" i="9"/>
  <c r="AZ220" i="9"/>
  <c r="AX220" i="9"/>
  <c r="AV220" i="9"/>
  <c r="AT220" i="9"/>
  <c r="AR220" i="9"/>
  <c r="AP220" i="9"/>
  <c r="AN220" i="9"/>
  <c r="AL220" i="9"/>
  <c r="AJ220" i="9"/>
  <c r="AH220" i="9"/>
  <c r="AF220" i="9"/>
  <c r="AD220" i="9"/>
  <c r="AB220" i="9"/>
  <c r="Z220" i="9"/>
  <c r="X220" i="9"/>
  <c r="V220" i="9"/>
  <c r="T220" i="9"/>
  <c r="R220" i="9"/>
  <c r="P220" i="9"/>
  <c r="G220" i="9"/>
  <c r="DF219" i="9"/>
  <c r="DD219" i="9"/>
  <c r="DB219" i="9"/>
  <c r="CZ219" i="9"/>
  <c r="CX219" i="9"/>
  <c r="CV219" i="9"/>
  <c r="CT219" i="9"/>
  <c r="CR219" i="9"/>
  <c r="CP219" i="9"/>
  <c r="CN219" i="9"/>
  <c r="CL219" i="9"/>
  <c r="CJ219" i="9"/>
  <c r="CH219" i="9"/>
  <c r="CF219" i="9"/>
  <c r="CD219" i="9"/>
  <c r="CB219" i="9"/>
  <c r="BZ219" i="9"/>
  <c r="BX219" i="9"/>
  <c r="BV219" i="9"/>
  <c r="BT219" i="9"/>
  <c r="BR219" i="9"/>
  <c r="BP219" i="9"/>
  <c r="BN219" i="9"/>
  <c r="BL219" i="9"/>
  <c r="BJ219" i="9"/>
  <c r="BH219" i="9"/>
  <c r="BF219" i="9"/>
  <c r="BD219" i="9"/>
  <c r="BB219" i="9"/>
  <c r="AZ219" i="9"/>
  <c r="AX219" i="9"/>
  <c r="AV219" i="9"/>
  <c r="AT219" i="9"/>
  <c r="AR219" i="9"/>
  <c r="AP219" i="9"/>
  <c r="AN219" i="9"/>
  <c r="AL219" i="9"/>
  <c r="AJ219" i="9"/>
  <c r="AH219" i="9"/>
  <c r="AF219" i="9"/>
  <c r="AD219" i="9"/>
  <c r="AB219" i="9"/>
  <c r="Z219" i="9"/>
  <c r="X219" i="9"/>
  <c r="V219" i="9"/>
  <c r="T219" i="9"/>
  <c r="R219" i="9"/>
  <c r="P219" i="9"/>
  <c r="G219" i="9"/>
  <c r="DD218" i="9"/>
  <c r="DB218" i="9"/>
  <c r="CZ218" i="9"/>
  <c r="CX218" i="9"/>
  <c r="CV218" i="9"/>
  <c r="CT218" i="9"/>
  <c r="CR218" i="9"/>
  <c r="CP218" i="9"/>
  <c r="CN218" i="9"/>
  <c r="CL218" i="9"/>
  <c r="CJ218" i="9"/>
  <c r="CH218" i="9"/>
  <c r="CF218" i="9"/>
  <c r="CD218" i="9"/>
  <c r="CB218" i="9"/>
  <c r="BZ218" i="9"/>
  <c r="BX218" i="9"/>
  <c r="BV218" i="9"/>
  <c r="BT218" i="9"/>
  <c r="BR218" i="9"/>
  <c r="BP218" i="9"/>
  <c r="BN218" i="9"/>
  <c r="BL218" i="9"/>
  <c r="BJ218" i="9"/>
  <c r="BH218" i="9"/>
  <c r="BF218" i="9"/>
  <c r="BD218" i="9"/>
  <c r="BB218" i="9"/>
  <c r="AZ218" i="9"/>
  <c r="AX218" i="9"/>
  <c r="AV218" i="9"/>
  <c r="AT218" i="9"/>
  <c r="AR218" i="9"/>
  <c r="AP218" i="9"/>
  <c r="AN218" i="9"/>
  <c r="AL218" i="9"/>
  <c r="AJ218" i="9"/>
  <c r="AH218" i="9"/>
  <c r="AF218" i="9"/>
  <c r="AD218" i="9"/>
  <c r="AB218" i="9"/>
  <c r="Z218" i="9"/>
  <c r="X218" i="9"/>
  <c r="V218" i="9"/>
  <c r="T218" i="9"/>
  <c r="R218" i="9"/>
  <c r="P218" i="9"/>
  <c r="G218" i="9"/>
  <c r="DD217" i="9"/>
  <c r="DB217" i="9"/>
  <c r="CZ217" i="9"/>
  <c r="CX217" i="9"/>
  <c r="CV217" i="9"/>
  <c r="CT217" i="9"/>
  <c r="CR217" i="9"/>
  <c r="CP217" i="9"/>
  <c r="CN217" i="9"/>
  <c r="CL217" i="9"/>
  <c r="CJ217" i="9"/>
  <c r="CH217" i="9"/>
  <c r="CF217" i="9"/>
  <c r="CD217" i="9"/>
  <c r="CB217" i="9"/>
  <c r="BZ217" i="9"/>
  <c r="BX217" i="9"/>
  <c r="BV217" i="9"/>
  <c r="BT217" i="9"/>
  <c r="BR217" i="9"/>
  <c r="BP217" i="9"/>
  <c r="BN217" i="9"/>
  <c r="BL217" i="9"/>
  <c r="BJ217" i="9"/>
  <c r="BH217" i="9"/>
  <c r="BF217" i="9"/>
  <c r="BD217" i="9"/>
  <c r="BB217" i="9"/>
  <c r="AZ217" i="9"/>
  <c r="AX217" i="9"/>
  <c r="AV217" i="9"/>
  <c r="AT217" i="9"/>
  <c r="AR217" i="9"/>
  <c r="AP217" i="9"/>
  <c r="AN217" i="9"/>
  <c r="AL217" i="9"/>
  <c r="AJ217" i="9"/>
  <c r="AH217" i="9"/>
  <c r="AF217" i="9"/>
  <c r="AD217" i="9"/>
  <c r="AB217" i="9"/>
  <c r="Z217" i="9"/>
  <c r="X217" i="9"/>
  <c r="V217" i="9"/>
  <c r="T217" i="9"/>
  <c r="R217" i="9"/>
  <c r="P217" i="9"/>
  <c r="DF216" i="9"/>
  <c r="DD216" i="9"/>
  <c r="DB216" i="9"/>
  <c r="DF215" i="9"/>
  <c r="DD215" i="9"/>
  <c r="DB215" i="9"/>
  <c r="DF214" i="9"/>
  <c r="DD214" i="9"/>
  <c r="DB214" i="9"/>
  <c r="DF213" i="9"/>
  <c r="DD213" i="9"/>
  <c r="DB213" i="9"/>
  <c r="DF212" i="9"/>
  <c r="DD212" i="9"/>
  <c r="DB212" i="9"/>
  <c r="DF211" i="9"/>
  <c r="DD211" i="9"/>
  <c r="DB211" i="9"/>
  <c r="DF210" i="9"/>
  <c r="DD210" i="9"/>
  <c r="DB210" i="9"/>
  <c r="DF209" i="9"/>
  <c r="DD209" i="9"/>
  <c r="DB209" i="9"/>
  <c r="DF208" i="9"/>
  <c r="DD208" i="9"/>
  <c r="DB208" i="9"/>
  <c r="DF207" i="9"/>
  <c r="DD207" i="9"/>
  <c r="DB207" i="9"/>
  <c r="DF206" i="9"/>
  <c r="DD206" i="9"/>
  <c r="DB206" i="9"/>
  <c r="DF205" i="9"/>
  <c r="DD205" i="9"/>
  <c r="DB205" i="9"/>
  <c r="DF204" i="9"/>
  <c r="DD204" i="9"/>
  <c r="DB204" i="9"/>
  <c r="DF203" i="9"/>
  <c r="DD203" i="9"/>
  <c r="DB203" i="9"/>
  <c r="DF202" i="9"/>
  <c r="DD202" i="9"/>
  <c r="DB202" i="9"/>
  <c r="DF201" i="9"/>
  <c r="DD201" i="9"/>
  <c r="DB201" i="9"/>
  <c r="DF200" i="9"/>
  <c r="DD200" i="9"/>
  <c r="DB200" i="9"/>
  <c r="DF199" i="9"/>
  <c r="DD199" i="9"/>
  <c r="DB199" i="9"/>
  <c r="DF198" i="9"/>
  <c r="DD198" i="9"/>
  <c r="DB198" i="9"/>
  <c r="DF197" i="9"/>
  <c r="DD197" i="9"/>
  <c r="DB197" i="9"/>
  <c r="DF196" i="9"/>
  <c r="DD196" i="9"/>
  <c r="DB196" i="9"/>
  <c r="DF193" i="9"/>
  <c r="DD193" i="9"/>
  <c r="DB193" i="9"/>
  <c r="DF192" i="9"/>
  <c r="DD192" i="9"/>
  <c r="DB192" i="9"/>
  <c r="DF191" i="9"/>
  <c r="DD191" i="9"/>
  <c r="DB191" i="9"/>
  <c r="DF190" i="9"/>
  <c r="DD190" i="9"/>
  <c r="DB190" i="9"/>
  <c r="DF189" i="9"/>
  <c r="DD189" i="9"/>
  <c r="DB189" i="9"/>
  <c r="DF188" i="9"/>
  <c r="DD188" i="9"/>
  <c r="DB188" i="9"/>
  <c r="DF187" i="9"/>
  <c r="DD187" i="9"/>
  <c r="DB187" i="9"/>
  <c r="DF186" i="9"/>
  <c r="DD186" i="9"/>
  <c r="DB186" i="9"/>
  <c r="DF185" i="9"/>
  <c r="DD185" i="9"/>
  <c r="DB185" i="9"/>
  <c r="DF184" i="9"/>
  <c r="DD184" i="9"/>
  <c r="DB184" i="9"/>
  <c r="DF183" i="9"/>
  <c r="DD183" i="9"/>
  <c r="DB183" i="9"/>
  <c r="DF182" i="9"/>
  <c r="DD182" i="9"/>
  <c r="DB182" i="9"/>
  <c r="DF181" i="9"/>
  <c r="DD181" i="9"/>
  <c r="DB181" i="9"/>
  <c r="DF180" i="9"/>
  <c r="DD180" i="9"/>
  <c r="DB180" i="9"/>
  <c r="DF179" i="9"/>
  <c r="DD179" i="9"/>
  <c r="DB179" i="9"/>
  <c r="DF178" i="9"/>
  <c r="DD178" i="9"/>
  <c r="DB178" i="9"/>
  <c r="DF177" i="9"/>
  <c r="DD177" i="9"/>
  <c r="DB177" i="9"/>
  <c r="DF176" i="9"/>
  <c r="DD176" i="9"/>
  <c r="DB176" i="9"/>
  <c r="DF175" i="9"/>
  <c r="DD175" i="9"/>
  <c r="DB175" i="9"/>
  <c r="DF174" i="9"/>
  <c r="DD174" i="9"/>
  <c r="DB174" i="9"/>
  <c r="DF173" i="9"/>
  <c r="DD173" i="9"/>
  <c r="DB173" i="9"/>
  <c r="DF172" i="9"/>
  <c r="DD172" i="9"/>
  <c r="DB172" i="9"/>
  <c r="DF171" i="9"/>
  <c r="DD171" i="9"/>
  <c r="DB171" i="9"/>
  <c r="DF170" i="9"/>
  <c r="DD170" i="9"/>
  <c r="DB170" i="9"/>
  <c r="DF169" i="9"/>
  <c r="DD169" i="9"/>
  <c r="DB169" i="9"/>
  <c r="DF168" i="9"/>
  <c r="DD168" i="9"/>
  <c r="DB168" i="9"/>
  <c r="DF167" i="9"/>
  <c r="DD167" i="9"/>
  <c r="DB167" i="9"/>
  <c r="DF166" i="9"/>
  <c r="DD166" i="9"/>
  <c r="DB166" i="9"/>
  <c r="DF165" i="9"/>
  <c r="DD165" i="9"/>
  <c r="DB165" i="9"/>
  <c r="DF164" i="9"/>
  <c r="DD164" i="9"/>
  <c r="DB164" i="9"/>
  <c r="DF163" i="9"/>
  <c r="DD163" i="9"/>
  <c r="DB163" i="9"/>
  <c r="DF162" i="9"/>
  <c r="DD162" i="9"/>
  <c r="DB162" i="9"/>
  <c r="DF161" i="9"/>
  <c r="DD161" i="9"/>
  <c r="DB161" i="9"/>
  <c r="DF160" i="9"/>
  <c r="DD160" i="9"/>
  <c r="DB160" i="9"/>
  <c r="DF159" i="9"/>
  <c r="DD159" i="9"/>
  <c r="DB159" i="9"/>
  <c r="DF158" i="9"/>
  <c r="DD158" i="9"/>
  <c r="DB158" i="9"/>
  <c r="DF157" i="9"/>
  <c r="DD157" i="9"/>
  <c r="DB157" i="9"/>
  <c r="DF156" i="9"/>
  <c r="DD156" i="9"/>
  <c r="DB156" i="9"/>
  <c r="DF155" i="9"/>
  <c r="DD155" i="9"/>
  <c r="DB155" i="9"/>
  <c r="DF154" i="9"/>
  <c r="DD154" i="9"/>
  <c r="DB154" i="9"/>
  <c r="DF153" i="9"/>
  <c r="DD153" i="9"/>
  <c r="DB153" i="9"/>
  <c r="DF152" i="9"/>
  <c r="DD152" i="9"/>
  <c r="DB152" i="9"/>
  <c r="DF151" i="9"/>
  <c r="DD151" i="9"/>
  <c r="DB151" i="9"/>
  <c r="DF150" i="9"/>
  <c r="DD150" i="9"/>
  <c r="DB150" i="9"/>
  <c r="DF149" i="9"/>
  <c r="DD149" i="9"/>
  <c r="DB149" i="9"/>
  <c r="DF148" i="9"/>
  <c r="DD148" i="9"/>
  <c r="DB148" i="9"/>
  <c r="DF147" i="9"/>
  <c r="DD147" i="9"/>
  <c r="DB147" i="9"/>
  <c r="DF146" i="9"/>
  <c r="DD146" i="9"/>
  <c r="DB146" i="9"/>
  <c r="DF142" i="9"/>
  <c r="DD142" i="9"/>
  <c r="DB142" i="9"/>
  <c r="DF141" i="9"/>
  <c r="DD141" i="9"/>
  <c r="DB141" i="9"/>
  <c r="DF140" i="9"/>
  <c r="DD140" i="9"/>
  <c r="DB140" i="9"/>
  <c r="DF137" i="9"/>
  <c r="DD137" i="9"/>
  <c r="DB137" i="9"/>
  <c r="DF136" i="9"/>
  <c r="DD136" i="9"/>
  <c r="DB136" i="9"/>
  <c r="DF135" i="9"/>
  <c r="DD135" i="9"/>
  <c r="DB135" i="9"/>
  <c r="DF134" i="9"/>
  <c r="DD134" i="9"/>
  <c r="DB134" i="9"/>
  <c r="DF133" i="9"/>
  <c r="DD133" i="9"/>
  <c r="DB133" i="9"/>
  <c r="DF132" i="9"/>
  <c r="DD132" i="9"/>
  <c r="DB132" i="9"/>
  <c r="DF129" i="9"/>
  <c r="DD129" i="9"/>
  <c r="DB129" i="9"/>
  <c r="DF128" i="9"/>
  <c r="DD128" i="9"/>
  <c r="DB128" i="9"/>
  <c r="DF127" i="9"/>
  <c r="DD127" i="9"/>
  <c r="DB127" i="9"/>
  <c r="DF126" i="9"/>
  <c r="DD126" i="9"/>
  <c r="DB126" i="9"/>
  <c r="DF125" i="9"/>
  <c r="DD125" i="9"/>
  <c r="DB125" i="9"/>
  <c r="DF124" i="9"/>
  <c r="DD124" i="9"/>
  <c r="DB124" i="9"/>
  <c r="DF119" i="9"/>
  <c r="DD119" i="9"/>
  <c r="DB119" i="9"/>
  <c r="DF118" i="9"/>
  <c r="DD118" i="9"/>
  <c r="DB118" i="9"/>
  <c r="DF117" i="9"/>
  <c r="DD117" i="9"/>
  <c r="DB117" i="9"/>
  <c r="DF116" i="9"/>
  <c r="DD116" i="9"/>
  <c r="DB116" i="9"/>
  <c r="DF115" i="9"/>
  <c r="DD115" i="9"/>
  <c r="DB115" i="9"/>
  <c r="DF114" i="9"/>
  <c r="DD114" i="9"/>
  <c r="DB114" i="9"/>
  <c r="DF113" i="9"/>
  <c r="DD113" i="9"/>
  <c r="DB113" i="9"/>
  <c r="DF112" i="9"/>
  <c r="DD112" i="9"/>
  <c r="DB112" i="9"/>
  <c r="DF107" i="9"/>
  <c r="DD107" i="9"/>
  <c r="DB107" i="9"/>
  <c r="DF106" i="9"/>
  <c r="DD106" i="9"/>
  <c r="DB106" i="9"/>
  <c r="DF105" i="9"/>
  <c r="DD105" i="9"/>
  <c r="DB105" i="9"/>
  <c r="DF104" i="9"/>
  <c r="DD104" i="9"/>
  <c r="DB104" i="9"/>
  <c r="DF99" i="9"/>
  <c r="DD99" i="9"/>
  <c r="DB99" i="9"/>
  <c r="DF98" i="9"/>
  <c r="DD98" i="9"/>
  <c r="DB98" i="9"/>
  <c r="DF97" i="9"/>
  <c r="DD97" i="9"/>
  <c r="DB97" i="9"/>
  <c r="DF96" i="9"/>
  <c r="DD96" i="9"/>
  <c r="DB96" i="9"/>
  <c r="DF95" i="9"/>
  <c r="DD95" i="9"/>
  <c r="DB95" i="9"/>
  <c r="DF94" i="9"/>
  <c r="DD94" i="9"/>
  <c r="DB94" i="9"/>
  <c r="DF91" i="9"/>
  <c r="DD91" i="9"/>
  <c r="DB91" i="9"/>
  <c r="DF90" i="9"/>
  <c r="DD90" i="9"/>
  <c r="DD92" i="9" s="1"/>
  <c r="DB90" i="9"/>
  <c r="DF89" i="9"/>
  <c r="DD89" i="9"/>
  <c r="DB89" i="9"/>
  <c r="DF86" i="9"/>
  <c r="DD86" i="9"/>
  <c r="DB86" i="9"/>
  <c r="DF85" i="9"/>
  <c r="DD85" i="9"/>
  <c r="DB85" i="9"/>
  <c r="DF84" i="9"/>
  <c r="DD84" i="9"/>
  <c r="DB84" i="9"/>
  <c r="DF79" i="9"/>
  <c r="DD79" i="9"/>
  <c r="DB79" i="9"/>
  <c r="DF78" i="9"/>
  <c r="DD78" i="9"/>
  <c r="DB78" i="9"/>
  <c r="DF75" i="9"/>
  <c r="DD75" i="9"/>
  <c r="DB75" i="9"/>
  <c r="DF74" i="9"/>
  <c r="DD74" i="9"/>
  <c r="DB74" i="9"/>
  <c r="DF73" i="9"/>
  <c r="DD73" i="9"/>
  <c r="DB73" i="9"/>
  <c r="DF72" i="9"/>
  <c r="DD72" i="9"/>
  <c r="DB72" i="9"/>
  <c r="DF71" i="9"/>
  <c r="DD71" i="9"/>
  <c r="DB71" i="9"/>
  <c r="DF70" i="9"/>
  <c r="DD70" i="9"/>
  <c r="DB70" i="9"/>
  <c r="DF69" i="9"/>
  <c r="DD69" i="9"/>
  <c r="DB69" i="9"/>
  <c r="DF68" i="9"/>
  <c r="DD68" i="9"/>
  <c r="DB68" i="9"/>
  <c r="DF67" i="9"/>
  <c r="DD67" i="9"/>
  <c r="DB67" i="9"/>
  <c r="DF66" i="9"/>
  <c r="DD66" i="9"/>
  <c r="DB66" i="9"/>
  <c r="DF65" i="9"/>
  <c r="DD65" i="9"/>
  <c r="DB65" i="9"/>
  <c r="DF62" i="9"/>
  <c r="DD62" i="9"/>
  <c r="DB62" i="9"/>
  <c r="DF61" i="9"/>
  <c r="DD61" i="9"/>
  <c r="DB61" i="9"/>
  <c r="DF60" i="9"/>
  <c r="DD60" i="9"/>
  <c r="DB60" i="9"/>
  <c r="DF59" i="9"/>
  <c r="DD59" i="9"/>
  <c r="DB59" i="9"/>
  <c r="DF58" i="9"/>
  <c r="DD58" i="9"/>
  <c r="DB58" i="9"/>
  <c r="DF54" i="9"/>
  <c r="DD54" i="9"/>
  <c r="DB54" i="9"/>
  <c r="DF53" i="9"/>
  <c r="DD53" i="9"/>
  <c r="DB53" i="9"/>
  <c r="DF50" i="9"/>
  <c r="DD50" i="9"/>
  <c r="DB50" i="9"/>
  <c r="DF49" i="9"/>
  <c r="DD49" i="9"/>
  <c r="DB49" i="9"/>
  <c r="DF46" i="9"/>
  <c r="DD46" i="9"/>
  <c r="DB46" i="9"/>
  <c r="DF45" i="9"/>
  <c r="DD45" i="9"/>
  <c r="DB45" i="9"/>
  <c r="DF44" i="9"/>
  <c r="DD44" i="9"/>
  <c r="DB44" i="9"/>
  <c r="DF43" i="9"/>
  <c r="DD43" i="9"/>
  <c r="DB43" i="9"/>
  <c r="DF42" i="9"/>
  <c r="DD42" i="9"/>
  <c r="DB42" i="9"/>
  <c r="DF41" i="9"/>
  <c r="DD41" i="9"/>
  <c r="DB41" i="9"/>
  <c r="DF40" i="9"/>
  <c r="DD40" i="9"/>
  <c r="DB40" i="9"/>
  <c r="DF39" i="9"/>
  <c r="DD39" i="9"/>
  <c r="DB39" i="9"/>
  <c r="DF35" i="9"/>
  <c r="DD35" i="9"/>
  <c r="DB35" i="9"/>
  <c r="DF34" i="9"/>
  <c r="DD34" i="9"/>
  <c r="DB34" i="9"/>
  <c r="DF33" i="9"/>
  <c r="DD33" i="9"/>
  <c r="DB33" i="9"/>
  <c r="DF28" i="9"/>
  <c r="DD28" i="9"/>
  <c r="DB28" i="9"/>
  <c r="DF27" i="9"/>
  <c r="DD27" i="9"/>
  <c r="DB27" i="9"/>
  <c r="DF26" i="9"/>
  <c r="DD26" i="9"/>
  <c r="DB26" i="9"/>
  <c r="DF25" i="9"/>
  <c r="DD25" i="9"/>
  <c r="DB25" i="9"/>
  <c r="DF24" i="9"/>
  <c r="DD24" i="9"/>
  <c r="DB24" i="9"/>
  <c r="DF23" i="9"/>
  <c r="DD23" i="9"/>
  <c r="DB23" i="9"/>
  <c r="DF22" i="9"/>
  <c r="DD22" i="9"/>
  <c r="DB22" i="9"/>
  <c r="DF21" i="9"/>
  <c r="DD21" i="9"/>
  <c r="DB21" i="9"/>
  <c r="DF16" i="9"/>
  <c r="DD16" i="9"/>
  <c r="DB16" i="9"/>
  <c r="DF15" i="9"/>
  <c r="DD15" i="9"/>
  <c r="DB15" i="9"/>
  <c r="DF14" i="9"/>
  <c r="DD14" i="9"/>
  <c r="DB14" i="9"/>
  <c r="DF13" i="9"/>
  <c r="DD13" i="9"/>
  <c r="DB13" i="9"/>
  <c r="DF12" i="9"/>
  <c r="DD12" i="9"/>
  <c r="DB12" i="9"/>
  <c r="DF11" i="9"/>
  <c r="DD11" i="9"/>
  <c r="DB11" i="9"/>
  <c r="DF10" i="9"/>
  <c r="DD10" i="9"/>
  <c r="DB10" i="9"/>
  <c r="H10" i="9"/>
  <c r="DD269" i="9"/>
  <c r="DB269" i="9"/>
  <c r="I254" i="9" l="1"/>
  <c r="DB55" i="9"/>
  <c r="I220" i="9"/>
  <c r="I222" i="9"/>
  <c r="I224" i="9"/>
  <c r="I226" i="9"/>
  <c r="I228" i="9"/>
  <c r="N228" i="9" s="1"/>
  <c r="I230" i="9"/>
  <c r="I232" i="9"/>
  <c r="I242" i="9"/>
  <c r="I246" i="9"/>
  <c r="I248" i="9"/>
  <c r="I217" i="9"/>
  <c r="L217" i="9" s="1"/>
  <c r="I218" i="9"/>
  <c r="I219" i="9"/>
  <c r="L219" i="9" s="1"/>
  <c r="DF259" i="9"/>
  <c r="I227" i="9"/>
  <c r="I247" i="9"/>
  <c r="L247" i="9" s="1"/>
  <c r="I223" i="9"/>
  <c r="I255" i="9"/>
  <c r="L255" i="9" s="1"/>
  <c r="I253" i="9"/>
  <c r="L253" i="9" s="1"/>
  <c r="I243" i="9"/>
  <c r="L243" i="9" s="1"/>
  <c r="I237" i="9"/>
  <c r="I235" i="9"/>
  <c r="I233" i="9"/>
  <c r="L233" i="9" s="1"/>
  <c r="I231" i="9"/>
  <c r="I229" i="9"/>
  <c r="I225" i="9"/>
  <c r="L225" i="9" s="1"/>
  <c r="J224" i="9"/>
  <c r="I221" i="9"/>
  <c r="L221" i="9" s="1"/>
  <c r="J248" i="9"/>
  <c r="M250" i="9"/>
  <c r="K228" i="9"/>
  <c r="K232" i="9"/>
  <c r="J251" i="9"/>
  <c r="M251" i="9"/>
  <c r="K250" i="9"/>
  <c r="K249" i="9"/>
  <c r="K244" i="9"/>
  <c r="L237" i="9"/>
  <c r="L229" i="9"/>
  <c r="L245" i="9"/>
  <c r="L241" i="9"/>
  <c r="L254" i="9"/>
  <c r="K217" i="9"/>
  <c r="K218" i="9"/>
  <c r="K219" i="9"/>
  <c r="K220" i="9"/>
  <c r="K221" i="9"/>
  <c r="K222" i="9"/>
  <c r="K223" i="9"/>
  <c r="L224" i="9"/>
  <c r="K227" i="9"/>
  <c r="L228" i="9"/>
  <c r="K231" i="9"/>
  <c r="L232" i="9"/>
  <c r="K235" i="9"/>
  <c r="L236" i="9"/>
  <c r="K239" i="9"/>
  <c r="L240" i="9"/>
  <c r="K243" i="9"/>
  <c r="L244" i="9"/>
  <c r="K247" i="9"/>
  <c r="M248" i="9"/>
  <c r="M249" i="9"/>
  <c r="M217" i="9"/>
  <c r="M218" i="9"/>
  <c r="M219" i="9"/>
  <c r="M220" i="9"/>
  <c r="M221" i="9"/>
  <c r="M222" i="9"/>
  <c r="L223" i="9"/>
  <c r="K226" i="9"/>
  <c r="L227" i="9"/>
  <c r="K230" i="9"/>
  <c r="L231" i="9"/>
  <c r="K234" i="9"/>
  <c r="L235" i="9"/>
  <c r="K238" i="9"/>
  <c r="L239" i="9"/>
  <c r="K242" i="9"/>
  <c r="K246" i="9"/>
  <c r="L248" i="9"/>
  <c r="L249" i="9"/>
  <c r="L250" i="9"/>
  <c r="L251" i="9"/>
  <c r="L252" i="9"/>
  <c r="DF87" i="9"/>
  <c r="DB92" i="9"/>
  <c r="DD108" i="9"/>
  <c r="DD265" i="9" s="1"/>
  <c r="DD120" i="9"/>
  <c r="DD266" i="9" s="1"/>
  <c r="L218" i="9"/>
  <c r="L220" i="9"/>
  <c r="L222" i="9"/>
  <c r="K225" i="9"/>
  <c r="L226" i="9"/>
  <c r="K229" i="9"/>
  <c r="L230" i="9"/>
  <c r="K233" i="9"/>
  <c r="L234" i="9"/>
  <c r="K237" i="9"/>
  <c r="L238" i="9"/>
  <c r="K241" i="9"/>
  <c r="L242" i="9"/>
  <c r="K245" i="9"/>
  <c r="L246" i="9"/>
  <c r="K253" i="9"/>
  <c r="K254" i="9"/>
  <c r="K255" i="9"/>
  <c r="M234" i="9"/>
  <c r="M235" i="9"/>
  <c r="M237" i="9"/>
  <c r="M238" i="9"/>
  <c r="M239" i="9"/>
  <c r="M240" i="9"/>
  <c r="M241" i="9"/>
  <c r="M242" i="9"/>
  <c r="M243" i="9"/>
  <c r="M244" i="9"/>
  <c r="M245" i="9"/>
  <c r="M246" i="9"/>
  <c r="M247" i="9"/>
  <c r="M254" i="9"/>
  <c r="M255" i="9"/>
  <c r="M223" i="9"/>
  <c r="M224" i="9"/>
  <c r="M225" i="9"/>
  <c r="M226" i="9"/>
  <c r="M227" i="9"/>
  <c r="M228" i="9"/>
  <c r="M229" i="9"/>
  <c r="M230" i="9"/>
  <c r="M231" i="9"/>
  <c r="M232" i="9"/>
  <c r="M233" i="9"/>
  <c r="DF55" i="9"/>
  <c r="DB51" i="9"/>
  <c r="DB80" i="9"/>
  <c r="DD143" i="9"/>
  <c r="DB143" i="9"/>
  <c r="DF36" i="9"/>
  <c r="DF76" i="9"/>
  <c r="DF47" i="9"/>
  <c r="DF51" i="9"/>
  <c r="DD51" i="9"/>
  <c r="DD63" i="9"/>
  <c r="DD80" i="9"/>
  <c r="DB87" i="9"/>
  <c r="DB29" i="9"/>
  <c r="DB262" i="9" s="1"/>
  <c r="DB36" i="9"/>
  <c r="DD55" i="9"/>
  <c r="DF63" i="9"/>
  <c r="DF80" i="9"/>
  <c r="DF92" i="9"/>
  <c r="DB100" i="9"/>
  <c r="DF108" i="9"/>
  <c r="DF265" i="9" s="1"/>
  <c r="DF120" i="9"/>
  <c r="DF266" i="9" s="1"/>
  <c r="DF130" i="9"/>
  <c r="DF143" i="9"/>
  <c r="DB194" i="9"/>
  <c r="DB268" i="9" s="1"/>
  <c r="DD29" i="9"/>
  <c r="DD262" i="9" s="1"/>
  <c r="DD36" i="9"/>
  <c r="DB47" i="9"/>
  <c r="DB63" i="9"/>
  <c r="DD87" i="9"/>
  <c r="DD100" i="9"/>
  <c r="DD130" i="9"/>
  <c r="DD138" i="9"/>
  <c r="DD194" i="9"/>
  <c r="DD268" i="9" s="1"/>
  <c r="DF29" i="9"/>
  <c r="DF262" i="9" s="1"/>
  <c r="DD47" i="9"/>
  <c r="DD76" i="9"/>
  <c r="DB76" i="9"/>
  <c r="DF100" i="9"/>
  <c r="DB108" i="9"/>
  <c r="DB265" i="9" s="1"/>
  <c r="DB120" i="9"/>
  <c r="DB266" i="9" s="1"/>
  <c r="DB130" i="9"/>
  <c r="DF138" i="9"/>
  <c r="DB138" i="9"/>
  <c r="DF194" i="9"/>
  <c r="DF268" i="9" s="1"/>
  <c r="DF269" i="9"/>
  <c r="N255" i="9" l="1"/>
  <c r="N233" i="9"/>
  <c r="N241" i="9"/>
  <c r="N244" i="9"/>
  <c r="N237" i="9"/>
  <c r="N245" i="9"/>
  <c r="N253" i="9"/>
  <c r="N254" i="9"/>
  <c r="N243" i="9"/>
  <c r="N235" i="9"/>
  <c r="N229" i="9"/>
  <c r="N227" i="9"/>
  <c r="N224" i="9"/>
  <c r="N222" i="9"/>
  <c r="N223" i="9"/>
  <c r="N221" i="9"/>
  <c r="N225" i="9"/>
  <c r="N247" i="9"/>
  <c r="N240" i="9"/>
  <c r="N231" i="9"/>
  <c r="N232" i="9"/>
  <c r="N220" i="9"/>
  <c r="N219" i="9"/>
  <c r="N217" i="9"/>
  <c r="N242" i="9"/>
  <c r="N218" i="9"/>
  <c r="N251" i="9"/>
  <c r="N249" i="9"/>
  <c r="N234" i="9"/>
  <c r="N230" i="9"/>
  <c r="N246" i="9"/>
  <c r="N239" i="9"/>
  <c r="N236" i="9"/>
  <c r="N252" i="9"/>
  <c r="N250" i="9"/>
  <c r="N248" i="9"/>
  <c r="N226" i="9"/>
  <c r="N238" i="9"/>
  <c r="DD101" i="9"/>
  <c r="DD264" i="9" s="1"/>
  <c r="DF144" i="9"/>
  <c r="DF267" i="9" s="1"/>
  <c r="DD144" i="9"/>
  <c r="DD267" i="9" s="1"/>
  <c r="DF101" i="9"/>
  <c r="DF264" i="9" s="1"/>
  <c r="DB101" i="9"/>
  <c r="DB264" i="9" s="1"/>
  <c r="DF81" i="9"/>
  <c r="DF263" i="9" s="1"/>
  <c r="DB81" i="9"/>
  <c r="DB263" i="9" s="1"/>
  <c r="DD81" i="9"/>
  <c r="DD263" i="9" s="1"/>
  <c r="DB144" i="9"/>
  <c r="DB267" i="9" s="1"/>
  <c r="CZ115" i="9"/>
  <c r="H17" i="9"/>
  <c r="H18" i="9"/>
  <c r="H19" i="9"/>
  <c r="H20" i="9"/>
  <c r="H29" i="9"/>
  <c r="H30" i="9"/>
  <c r="H31" i="9"/>
  <c r="H32" i="9"/>
  <c r="H36" i="9"/>
  <c r="H37" i="9"/>
  <c r="H38" i="9"/>
  <c r="H47" i="9"/>
  <c r="H48" i="9"/>
  <c r="H51" i="9"/>
  <c r="H52" i="9"/>
  <c r="H55" i="9"/>
  <c r="H56" i="9"/>
  <c r="H57" i="9"/>
  <c r="H63" i="9"/>
  <c r="H64" i="9"/>
  <c r="H76" i="9"/>
  <c r="H77" i="9"/>
  <c r="H80" i="9"/>
  <c r="H81" i="9"/>
  <c r="H82" i="9"/>
  <c r="H83" i="9"/>
  <c r="H87" i="9"/>
  <c r="H88" i="9"/>
  <c r="H92" i="9"/>
  <c r="H93" i="9"/>
  <c r="H100" i="9"/>
  <c r="H101" i="9"/>
  <c r="H102" i="9"/>
  <c r="H103" i="9"/>
  <c r="H108" i="9"/>
  <c r="H109" i="9"/>
  <c r="H110" i="9"/>
  <c r="H111" i="9"/>
  <c r="H120" i="9"/>
  <c r="H121" i="9"/>
  <c r="H122" i="9"/>
  <c r="H123" i="9"/>
  <c r="H130" i="9"/>
  <c r="H131" i="9"/>
  <c r="H138" i="9"/>
  <c r="H139" i="9"/>
  <c r="H143" i="9"/>
  <c r="H144" i="9"/>
  <c r="H145" i="9"/>
  <c r="H194" i="9"/>
  <c r="H195" i="9"/>
  <c r="H259" i="9"/>
  <c r="CZ216" i="9"/>
  <c r="CX216" i="9"/>
  <c r="CV216" i="9"/>
  <c r="CZ215" i="9"/>
  <c r="CX215" i="9"/>
  <c r="CV215" i="9"/>
  <c r="CZ214" i="9"/>
  <c r="CX214" i="9"/>
  <c r="CV214" i="9"/>
  <c r="CZ213" i="9"/>
  <c r="CX213" i="9"/>
  <c r="CV213" i="9"/>
  <c r="CZ212" i="9"/>
  <c r="CX212" i="9"/>
  <c r="CV212" i="9"/>
  <c r="CZ211" i="9"/>
  <c r="CX211" i="9"/>
  <c r="CV211" i="9"/>
  <c r="CZ210" i="9"/>
  <c r="CX210" i="9"/>
  <c r="CV210" i="9"/>
  <c r="CZ209" i="9"/>
  <c r="CX209" i="9"/>
  <c r="CV209" i="9"/>
  <c r="CZ208" i="9"/>
  <c r="CX208" i="9"/>
  <c r="CV208" i="9"/>
  <c r="CZ207" i="9"/>
  <c r="CX207" i="9"/>
  <c r="CV207" i="9"/>
  <c r="CZ206" i="9"/>
  <c r="CX206" i="9"/>
  <c r="CV206" i="9"/>
  <c r="CZ205" i="9"/>
  <c r="CX205" i="9"/>
  <c r="CV205" i="9"/>
  <c r="CZ204" i="9"/>
  <c r="CX204" i="9"/>
  <c r="CV204" i="9"/>
  <c r="CZ203" i="9"/>
  <c r="CX203" i="9"/>
  <c r="CV203" i="9"/>
  <c r="CZ202" i="9"/>
  <c r="CX202" i="9"/>
  <c r="CV202" i="9"/>
  <c r="CZ201" i="9"/>
  <c r="CX201" i="9"/>
  <c r="CV201" i="9"/>
  <c r="CZ200" i="9"/>
  <c r="CX200" i="9"/>
  <c r="CV200" i="9"/>
  <c r="CZ199" i="9"/>
  <c r="CX199" i="9"/>
  <c r="CV199" i="9"/>
  <c r="CZ198" i="9"/>
  <c r="CX198" i="9"/>
  <c r="CV198" i="9"/>
  <c r="CZ197" i="9"/>
  <c r="CX197" i="9"/>
  <c r="CV197" i="9"/>
  <c r="CZ196" i="9"/>
  <c r="CX196" i="9"/>
  <c r="CV196" i="9"/>
  <c r="CZ193" i="9"/>
  <c r="CX193" i="9"/>
  <c r="CV193" i="9"/>
  <c r="CZ192" i="9"/>
  <c r="CX192" i="9"/>
  <c r="CV192" i="9"/>
  <c r="CZ191" i="9"/>
  <c r="CX191" i="9"/>
  <c r="CV191" i="9"/>
  <c r="CZ190" i="9"/>
  <c r="CX190" i="9"/>
  <c r="CV190" i="9"/>
  <c r="CZ189" i="9"/>
  <c r="CX189" i="9"/>
  <c r="CV189" i="9"/>
  <c r="CZ188" i="9"/>
  <c r="CX188" i="9"/>
  <c r="CV188" i="9"/>
  <c r="CZ187" i="9"/>
  <c r="CX187" i="9"/>
  <c r="CV187" i="9"/>
  <c r="CZ186" i="9"/>
  <c r="CX186" i="9"/>
  <c r="CV186" i="9"/>
  <c r="CZ185" i="9"/>
  <c r="CX185" i="9"/>
  <c r="CV185" i="9"/>
  <c r="CZ184" i="9"/>
  <c r="CX184" i="9"/>
  <c r="CV184" i="9"/>
  <c r="CZ183" i="9"/>
  <c r="CX183" i="9"/>
  <c r="CV183" i="9"/>
  <c r="CZ182" i="9"/>
  <c r="CX182" i="9"/>
  <c r="CV182" i="9"/>
  <c r="CZ181" i="9"/>
  <c r="CX181" i="9"/>
  <c r="CV181" i="9"/>
  <c r="CZ180" i="9"/>
  <c r="CX180" i="9"/>
  <c r="CV180" i="9"/>
  <c r="CZ179" i="9"/>
  <c r="CX179" i="9"/>
  <c r="CV179" i="9"/>
  <c r="CZ178" i="9"/>
  <c r="CX178" i="9"/>
  <c r="CV178" i="9"/>
  <c r="CZ177" i="9"/>
  <c r="CX177" i="9"/>
  <c r="CV177" i="9"/>
  <c r="CZ176" i="9"/>
  <c r="CX176" i="9"/>
  <c r="CV176" i="9"/>
  <c r="CZ175" i="9"/>
  <c r="CX175" i="9"/>
  <c r="CV175" i="9"/>
  <c r="CZ174" i="9"/>
  <c r="CX174" i="9"/>
  <c r="CV174" i="9"/>
  <c r="CZ173" i="9"/>
  <c r="CX173" i="9"/>
  <c r="CV173" i="9"/>
  <c r="CZ172" i="9"/>
  <c r="CX172" i="9"/>
  <c r="CV172" i="9"/>
  <c r="CZ171" i="9"/>
  <c r="CX171" i="9"/>
  <c r="CV171" i="9"/>
  <c r="CZ170" i="9"/>
  <c r="CX170" i="9"/>
  <c r="CV170" i="9"/>
  <c r="CZ169" i="9"/>
  <c r="CX169" i="9"/>
  <c r="CV169" i="9"/>
  <c r="CZ168" i="9"/>
  <c r="CX168" i="9"/>
  <c r="CV168" i="9"/>
  <c r="CZ167" i="9"/>
  <c r="CX167" i="9"/>
  <c r="CV167" i="9"/>
  <c r="CZ166" i="9"/>
  <c r="CX166" i="9"/>
  <c r="CV166" i="9"/>
  <c r="CZ165" i="9"/>
  <c r="CX165" i="9"/>
  <c r="CV165" i="9"/>
  <c r="CZ164" i="9"/>
  <c r="CX164" i="9"/>
  <c r="CV164" i="9"/>
  <c r="CZ163" i="9"/>
  <c r="CX163" i="9"/>
  <c r="CV163" i="9"/>
  <c r="CZ162" i="9"/>
  <c r="CX162" i="9"/>
  <c r="CV162" i="9"/>
  <c r="CZ161" i="9"/>
  <c r="CX161" i="9"/>
  <c r="CV161" i="9"/>
  <c r="CZ160" i="9"/>
  <c r="CX160" i="9"/>
  <c r="CV160" i="9"/>
  <c r="CZ159" i="9"/>
  <c r="CX159" i="9"/>
  <c r="CV159" i="9"/>
  <c r="CZ158" i="9"/>
  <c r="CX158" i="9"/>
  <c r="CV158" i="9"/>
  <c r="CZ157" i="9"/>
  <c r="CX157" i="9"/>
  <c r="CV157" i="9"/>
  <c r="CZ156" i="9"/>
  <c r="CX156" i="9"/>
  <c r="CV156" i="9"/>
  <c r="CZ155" i="9"/>
  <c r="CX155" i="9"/>
  <c r="CV155" i="9"/>
  <c r="CZ154" i="9"/>
  <c r="CX154" i="9"/>
  <c r="CV154" i="9"/>
  <c r="CZ153" i="9"/>
  <c r="CX153" i="9"/>
  <c r="CV153" i="9"/>
  <c r="CZ152" i="9"/>
  <c r="CX152" i="9"/>
  <c r="CV152" i="9"/>
  <c r="CZ151" i="9"/>
  <c r="CX151" i="9"/>
  <c r="CV151" i="9"/>
  <c r="CZ150" i="9"/>
  <c r="CX150" i="9"/>
  <c r="CV150" i="9"/>
  <c r="CZ149" i="9"/>
  <c r="CX149" i="9"/>
  <c r="CV149" i="9"/>
  <c r="CZ148" i="9"/>
  <c r="CX148" i="9"/>
  <c r="CV148" i="9"/>
  <c r="CZ147" i="9"/>
  <c r="CX147" i="9"/>
  <c r="CV147" i="9"/>
  <c r="CZ146" i="9"/>
  <c r="CX146" i="9"/>
  <c r="CV146" i="9"/>
  <c r="CZ142" i="9"/>
  <c r="CX142" i="9"/>
  <c r="CV142" i="9"/>
  <c r="CZ141" i="9"/>
  <c r="CX141" i="9"/>
  <c r="CV141" i="9"/>
  <c r="CZ140" i="9"/>
  <c r="CX140" i="9"/>
  <c r="CV140" i="9"/>
  <c r="CZ137" i="9"/>
  <c r="CX137" i="9"/>
  <c r="CV137" i="9"/>
  <c r="CZ136" i="9"/>
  <c r="CX136" i="9"/>
  <c r="CV136" i="9"/>
  <c r="CZ135" i="9"/>
  <c r="CX135" i="9"/>
  <c r="CV135" i="9"/>
  <c r="CZ134" i="9"/>
  <c r="CX134" i="9"/>
  <c r="CV134" i="9"/>
  <c r="CZ133" i="9"/>
  <c r="CX133" i="9"/>
  <c r="CV133" i="9"/>
  <c r="CZ132" i="9"/>
  <c r="CX132" i="9"/>
  <c r="CV132" i="9"/>
  <c r="CZ129" i="9"/>
  <c r="CX129" i="9"/>
  <c r="CV129" i="9"/>
  <c r="CZ128" i="9"/>
  <c r="CX128" i="9"/>
  <c r="CV128" i="9"/>
  <c r="CZ127" i="9"/>
  <c r="CX127" i="9"/>
  <c r="CV127" i="9"/>
  <c r="CZ126" i="9"/>
  <c r="CX126" i="9"/>
  <c r="CV126" i="9"/>
  <c r="CZ125" i="9"/>
  <c r="CX125" i="9"/>
  <c r="CV125" i="9"/>
  <c r="CZ124" i="9"/>
  <c r="CX124" i="9"/>
  <c r="CV124" i="9"/>
  <c r="CZ119" i="9"/>
  <c r="CX119" i="9"/>
  <c r="CV119" i="9"/>
  <c r="CZ118" i="9"/>
  <c r="CX118" i="9"/>
  <c r="CV118" i="9"/>
  <c r="CZ117" i="9"/>
  <c r="CX117" i="9"/>
  <c r="CV117" i="9"/>
  <c r="CZ116" i="9"/>
  <c r="CX116" i="9"/>
  <c r="CV116" i="9"/>
  <c r="CX115" i="9"/>
  <c r="CV115" i="9"/>
  <c r="CZ114" i="9"/>
  <c r="CX114" i="9"/>
  <c r="CV114" i="9"/>
  <c r="CZ113" i="9"/>
  <c r="CX113" i="9"/>
  <c r="CV113" i="9"/>
  <c r="CZ112" i="9"/>
  <c r="CX112" i="9"/>
  <c r="CV112" i="9"/>
  <c r="CZ107" i="9"/>
  <c r="CX107" i="9"/>
  <c r="CV107" i="9"/>
  <c r="CZ106" i="9"/>
  <c r="CX106" i="9"/>
  <c r="CV106" i="9"/>
  <c r="CZ105" i="9"/>
  <c r="CX105" i="9"/>
  <c r="CV105" i="9"/>
  <c r="CZ104" i="9"/>
  <c r="CX104" i="9"/>
  <c r="CV104" i="9"/>
  <c r="CZ99" i="9"/>
  <c r="CX99" i="9"/>
  <c r="CV99" i="9"/>
  <c r="CZ98" i="9"/>
  <c r="CX98" i="9"/>
  <c r="CV98" i="9"/>
  <c r="CZ97" i="9"/>
  <c r="CX97" i="9"/>
  <c r="CV97" i="9"/>
  <c r="CZ96" i="9"/>
  <c r="CX96" i="9"/>
  <c r="CV96" i="9"/>
  <c r="CZ95" i="9"/>
  <c r="CX95" i="9"/>
  <c r="CV95" i="9"/>
  <c r="CZ94" i="9"/>
  <c r="CX94" i="9"/>
  <c r="CV94" i="9"/>
  <c r="CZ91" i="9"/>
  <c r="CX91" i="9"/>
  <c r="CV91" i="9"/>
  <c r="CZ90" i="9"/>
  <c r="CX90" i="9"/>
  <c r="CV90" i="9"/>
  <c r="CZ89" i="9"/>
  <c r="CX89" i="9"/>
  <c r="CV89" i="9"/>
  <c r="CZ86" i="9"/>
  <c r="CX86" i="9"/>
  <c r="CV86" i="9"/>
  <c r="CZ85" i="9"/>
  <c r="CX85" i="9"/>
  <c r="CV85" i="9"/>
  <c r="CZ84" i="9"/>
  <c r="CX84" i="9"/>
  <c r="CV84" i="9"/>
  <c r="CZ79" i="9"/>
  <c r="CX79" i="9"/>
  <c r="CV79" i="9"/>
  <c r="CZ78" i="9"/>
  <c r="CX78" i="9"/>
  <c r="CV78" i="9"/>
  <c r="CZ75" i="9"/>
  <c r="CX75" i="9"/>
  <c r="CV75" i="9"/>
  <c r="CZ74" i="9"/>
  <c r="CX74" i="9"/>
  <c r="CV74" i="9"/>
  <c r="CZ73" i="9"/>
  <c r="CX73" i="9"/>
  <c r="CV73" i="9"/>
  <c r="CZ72" i="9"/>
  <c r="CX72" i="9"/>
  <c r="CV72" i="9"/>
  <c r="CZ71" i="9"/>
  <c r="CX71" i="9"/>
  <c r="CV71" i="9"/>
  <c r="CZ70" i="9"/>
  <c r="CX70" i="9"/>
  <c r="CV70" i="9"/>
  <c r="CZ69" i="9"/>
  <c r="CX69" i="9"/>
  <c r="CV69" i="9"/>
  <c r="CZ68" i="9"/>
  <c r="CX68" i="9"/>
  <c r="CV68" i="9"/>
  <c r="CZ67" i="9"/>
  <c r="CX67" i="9"/>
  <c r="CV67" i="9"/>
  <c r="CZ66" i="9"/>
  <c r="CX66" i="9"/>
  <c r="CV66" i="9"/>
  <c r="CZ65" i="9"/>
  <c r="CX65" i="9"/>
  <c r="CV65" i="9"/>
  <c r="CZ62" i="9"/>
  <c r="CX62" i="9"/>
  <c r="CV62" i="9"/>
  <c r="CZ61" i="9"/>
  <c r="CX61" i="9"/>
  <c r="CV61" i="9"/>
  <c r="CZ60" i="9"/>
  <c r="CX60" i="9"/>
  <c r="CV60" i="9"/>
  <c r="CZ59" i="9"/>
  <c r="CX59" i="9"/>
  <c r="CV59" i="9"/>
  <c r="CZ58" i="9"/>
  <c r="CX58" i="9"/>
  <c r="CV58" i="9"/>
  <c r="CZ54" i="9"/>
  <c r="CX54" i="9"/>
  <c r="CV54" i="9"/>
  <c r="CZ53" i="9"/>
  <c r="CX53" i="9"/>
  <c r="CV53" i="9"/>
  <c r="CZ50" i="9"/>
  <c r="CX50" i="9"/>
  <c r="CV50" i="9"/>
  <c r="CZ49" i="9"/>
  <c r="CX49" i="9"/>
  <c r="CV49" i="9"/>
  <c r="CZ46" i="9"/>
  <c r="CX46" i="9"/>
  <c r="CV46" i="9"/>
  <c r="CZ45" i="9"/>
  <c r="CX45" i="9"/>
  <c r="CV45" i="9"/>
  <c r="CZ44" i="9"/>
  <c r="CX44" i="9"/>
  <c r="CV44" i="9"/>
  <c r="CZ43" i="9"/>
  <c r="CX43" i="9"/>
  <c r="CV43" i="9"/>
  <c r="CZ42" i="9"/>
  <c r="CX42" i="9"/>
  <c r="CV42" i="9"/>
  <c r="CZ41" i="9"/>
  <c r="CX41" i="9"/>
  <c r="CV41" i="9"/>
  <c r="CZ40" i="9"/>
  <c r="CX40" i="9"/>
  <c r="CV40" i="9"/>
  <c r="CZ39" i="9"/>
  <c r="CX39" i="9"/>
  <c r="CV39" i="9"/>
  <c r="CZ35" i="9"/>
  <c r="CX35" i="9"/>
  <c r="CV35" i="9"/>
  <c r="CZ34" i="9"/>
  <c r="CX34" i="9"/>
  <c r="CV34" i="9"/>
  <c r="CZ33" i="9"/>
  <c r="CX33" i="9"/>
  <c r="CV33" i="9"/>
  <c r="CV22" i="9"/>
  <c r="CX22" i="9"/>
  <c r="CZ22" i="9"/>
  <c r="CV23" i="9"/>
  <c r="CX23" i="9"/>
  <c r="CZ23" i="9"/>
  <c r="CV24" i="9"/>
  <c r="CX24" i="9"/>
  <c r="CZ24" i="9"/>
  <c r="CV25" i="9"/>
  <c r="CX25" i="9"/>
  <c r="CZ25" i="9"/>
  <c r="CV26" i="9"/>
  <c r="CX26" i="9"/>
  <c r="CZ26" i="9"/>
  <c r="CV27" i="9"/>
  <c r="CX27" i="9"/>
  <c r="CZ27" i="9"/>
  <c r="CV28" i="9"/>
  <c r="CX28" i="9"/>
  <c r="CZ28" i="9"/>
  <c r="CZ21" i="9"/>
  <c r="CX21" i="9"/>
  <c r="CV21" i="9"/>
  <c r="CV11" i="9"/>
  <c r="CX11" i="9"/>
  <c r="CZ11" i="9"/>
  <c r="CV12" i="9"/>
  <c r="CX12" i="9"/>
  <c r="CZ12" i="9"/>
  <c r="CV13" i="9"/>
  <c r="CX13" i="9"/>
  <c r="CZ13" i="9"/>
  <c r="CV14" i="9"/>
  <c r="CX14" i="9"/>
  <c r="CZ14" i="9"/>
  <c r="CV15" i="9"/>
  <c r="CX15" i="9"/>
  <c r="CZ15" i="9"/>
  <c r="CV16" i="9"/>
  <c r="CX16" i="9"/>
  <c r="CZ16" i="9"/>
  <c r="CZ10" i="9"/>
  <c r="CX10" i="9"/>
  <c r="CV10" i="9"/>
  <c r="CX269" i="9"/>
  <c r="CV269" i="9"/>
  <c r="CZ51" i="9" l="1"/>
  <c r="CZ80" i="9"/>
  <c r="CX80" i="9"/>
  <c r="CV36" i="9"/>
  <c r="CX36" i="9"/>
  <c r="CX55" i="9"/>
  <c r="CZ63" i="9"/>
  <c r="CV138" i="9"/>
  <c r="CZ259" i="9"/>
  <c r="CZ269" i="9" s="1"/>
  <c r="CZ76" i="9"/>
  <c r="CX120" i="9"/>
  <c r="CX47" i="9"/>
  <c r="CZ55" i="9"/>
  <c r="CV80" i="9"/>
  <c r="CZ87" i="9"/>
  <c r="CX92" i="9"/>
  <c r="CZ92" i="9"/>
  <c r="CV100" i="9"/>
  <c r="CV143" i="9"/>
  <c r="CX143" i="9"/>
  <c r="CZ194" i="9"/>
  <c r="CZ268" i="9" s="1"/>
  <c r="CX63" i="9"/>
  <c r="CX266" i="9"/>
  <c r="CX100" i="9"/>
  <c r="CZ17" i="9"/>
  <c r="CZ261" i="9" s="1"/>
  <c r="CV17" i="9"/>
  <c r="CV261" i="9" s="1"/>
  <c r="CX76" i="9"/>
  <c r="CX17" i="9"/>
  <c r="CX261" i="9" s="1"/>
  <c r="CV29" i="9"/>
  <c r="CV262" i="9" s="1"/>
  <c r="CX29" i="9"/>
  <c r="CX262" i="9" s="1"/>
  <c r="CV51" i="9"/>
  <c r="CV92" i="9"/>
  <c r="CZ100" i="9"/>
  <c r="CX108" i="9"/>
  <c r="CX265" i="9" s="1"/>
  <c r="CZ108" i="9"/>
  <c r="CZ265" i="9" s="1"/>
  <c r="CV108" i="9"/>
  <c r="CV265" i="9" s="1"/>
  <c r="CZ120" i="9"/>
  <c r="CZ266" i="9" s="1"/>
  <c r="CX138" i="9"/>
  <c r="CZ138" i="9"/>
  <c r="CZ143" i="9"/>
  <c r="CX194" i="9"/>
  <c r="CX268" i="9" s="1"/>
  <c r="CZ36" i="9"/>
  <c r="CZ47" i="9"/>
  <c r="CX51" i="9"/>
  <c r="CV87" i="9"/>
  <c r="CX87" i="9"/>
  <c r="CZ130" i="9"/>
  <c r="CV194" i="9"/>
  <c r="CV268" i="9" s="1"/>
  <c r="CX130" i="9"/>
  <c r="CV130" i="9"/>
  <c r="CV120" i="9"/>
  <c r="CV266" i="9" s="1"/>
  <c r="CV76" i="9"/>
  <c r="CV63" i="9"/>
  <c r="CV55" i="9"/>
  <c r="CV47" i="9"/>
  <c r="CZ29" i="9"/>
  <c r="CZ262" i="9" s="1"/>
  <c r="CZ101" i="9" l="1"/>
  <c r="CZ264" i="9" s="1"/>
  <c r="CV144" i="9"/>
  <c r="CV267" i="9" s="1"/>
  <c r="CX101" i="9"/>
  <c r="CX264" i="9" s="1"/>
  <c r="CX144" i="9"/>
  <c r="CX267" i="9" s="1"/>
  <c r="CZ81" i="9"/>
  <c r="CZ263" i="9" s="1"/>
  <c r="CZ144" i="9"/>
  <c r="CZ267" i="9" s="1"/>
  <c r="CX81" i="9"/>
  <c r="CX263" i="9" s="1"/>
  <c r="CV101" i="9"/>
  <c r="CV264" i="9" s="1"/>
  <c r="CV81" i="9"/>
  <c r="CV263" i="9" s="1"/>
  <c r="CX271" i="9" l="1"/>
  <c r="CV271" i="9"/>
  <c r="CZ271" i="9"/>
  <c r="CV272" i="9" l="1"/>
  <c r="CV273" i="9" s="1"/>
  <c r="CV274" i="9" s="1"/>
  <c r="C269" i="9" l="1"/>
  <c r="CR269" i="9"/>
  <c r="CP269" i="9"/>
  <c r="CN269" i="9"/>
  <c r="CL269" i="9"/>
  <c r="CJ269" i="9"/>
  <c r="CH269" i="9"/>
  <c r="CF269" i="9"/>
  <c r="CD269" i="9"/>
  <c r="CB269" i="9"/>
  <c r="BZ269" i="9"/>
  <c r="BX269" i="9"/>
  <c r="BV269" i="9"/>
  <c r="BT269" i="9"/>
  <c r="BR269" i="9"/>
  <c r="BP269" i="9"/>
  <c r="BN269" i="9"/>
  <c r="BL269" i="9"/>
  <c r="BJ269" i="9"/>
  <c r="BH269" i="9"/>
  <c r="BF269" i="9"/>
  <c r="BD269" i="9"/>
  <c r="BB269" i="9"/>
  <c r="AZ269" i="9"/>
  <c r="AX269" i="9"/>
  <c r="AV269" i="9"/>
  <c r="AT269" i="9"/>
  <c r="AR269" i="9"/>
  <c r="AP269" i="9"/>
  <c r="AN269" i="9"/>
  <c r="AL269" i="9"/>
  <c r="AJ269" i="9"/>
  <c r="AH269" i="9"/>
  <c r="AF269" i="9"/>
  <c r="AD269" i="9"/>
  <c r="AB269" i="9"/>
  <c r="Z269" i="9"/>
  <c r="X269" i="9"/>
  <c r="V269" i="9"/>
  <c r="T269" i="9"/>
  <c r="R269" i="9"/>
  <c r="P269" i="9"/>
  <c r="N269" i="9"/>
  <c r="L269" i="9"/>
  <c r="G269" i="9"/>
  <c r="CT201" i="9"/>
  <c r="CR201" i="9"/>
  <c r="CP201" i="9"/>
  <c r="CN201" i="9"/>
  <c r="CL201" i="9"/>
  <c r="CJ201" i="9"/>
  <c r="CH201" i="9"/>
  <c r="CF201" i="9"/>
  <c r="CD201" i="9"/>
  <c r="CB201" i="9"/>
  <c r="BZ201" i="9"/>
  <c r="BX201" i="9"/>
  <c r="BV201" i="9"/>
  <c r="BT201" i="9"/>
  <c r="BR201" i="9"/>
  <c r="BP201" i="9"/>
  <c r="BN201" i="9"/>
  <c r="BL201" i="9"/>
  <c r="BJ201" i="9"/>
  <c r="BH201" i="9"/>
  <c r="BF201" i="9"/>
  <c r="BD201" i="9"/>
  <c r="BB201" i="9"/>
  <c r="AZ201" i="9"/>
  <c r="AX201" i="9"/>
  <c r="AV201" i="9"/>
  <c r="AT201" i="9"/>
  <c r="AR201" i="9"/>
  <c r="AP201" i="9"/>
  <c r="AN201" i="9"/>
  <c r="AL201" i="9"/>
  <c r="AJ201" i="9"/>
  <c r="AH201" i="9"/>
  <c r="AF201" i="9"/>
  <c r="AD201" i="9"/>
  <c r="AB201" i="9"/>
  <c r="Z201" i="9"/>
  <c r="X201" i="9"/>
  <c r="V201" i="9"/>
  <c r="T201" i="9"/>
  <c r="R201" i="9"/>
  <c r="P201" i="9"/>
  <c r="I201" i="9" s="1"/>
  <c r="K201" i="9"/>
  <c r="G201" i="9"/>
  <c r="CT200" i="9"/>
  <c r="CR200" i="9"/>
  <c r="CP200" i="9"/>
  <c r="CN200" i="9"/>
  <c r="CL200" i="9"/>
  <c r="CJ200" i="9"/>
  <c r="CH200" i="9"/>
  <c r="CF200" i="9"/>
  <c r="CD200" i="9"/>
  <c r="CB200" i="9"/>
  <c r="BZ200" i="9"/>
  <c r="BX200" i="9"/>
  <c r="BV200" i="9"/>
  <c r="BT200" i="9"/>
  <c r="BR200" i="9"/>
  <c r="BP200" i="9"/>
  <c r="BN200" i="9"/>
  <c r="BL200" i="9"/>
  <c r="BJ200" i="9"/>
  <c r="BH200" i="9"/>
  <c r="BF200" i="9"/>
  <c r="BD200" i="9"/>
  <c r="BB200" i="9"/>
  <c r="AZ200" i="9"/>
  <c r="AX200" i="9"/>
  <c r="AV200" i="9"/>
  <c r="AT200" i="9"/>
  <c r="AR200" i="9"/>
  <c r="AP200" i="9"/>
  <c r="AN200" i="9"/>
  <c r="AL200" i="9"/>
  <c r="AJ200" i="9"/>
  <c r="AH200" i="9"/>
  <c r="AF200" i="9"/>
  <c r="AD200" i="9"/>
  <c r="AB200" i="9"/>
  <c r="Z200" i="9"/>
  <c r="X200" i="9"/>
  <c r="V200" i="9"/>
  <c r="T200" i="9"/>
  <c r="R200" i="9"/>
  <c r="P200" i="9"/>
  <c r="I200" i="9" s="1"/>
  <c r="M200" i="9"/>
  <c r="G200" i="9"/>
  <c r="CT199" i="9"/>
  <c r="CR199" i="9"/>
  <c r="CP199" i="9"/>
  <c r="CN199" i="9"/>
  <c r="CL199" i="9"/>
  <c r="CJ199" i="9"/>
  <c r="CH199" i="9"/>
  <c r="CF199" i="9"/>
  <c r="CD199" i="9"/>
  <c r="CB199" i="9"/>
  <c r="BZ199" i="9"/>
  <c r="BX199" i="9"/>
  <c r="BV199" i="9"/>
  <c r="BT199" i="9"/>
  <c r="BR199" i="9"/>
  <c r="BP199" i="9"/>
  <c r="BN199" i="9"/>
  <c r="BL199" i="9"/>
  <c r="BJ199" i="9"/>
  <c r="BH199" i="9"/>
  <c r="BF199" i="9"/>
  <c r="BD199" i="9"/>
  <c r="BB199" i="9"/>
  <c r="AZ199" i="9"/>
  <c r="AX199" i="9"/>
  <c r="AV199" i="9"/>
  <c r="AT199" i="9"/>
  <c r="AR199" i="9"/>
  <c r="AP199" i="9"/>
  <c r="AN199" i="9"/>
  <c r="AL199" i="9"/>
  <c r="AJ199" i="9"/>
  <c r="AH199" i="9"/>
  <c r="AF199" i="9"/>
  <c r="AD199" i="9"/>
  <c r="AB199" i="9"/>
  <c r="Z199" i="9"/>
  <c r="X199" i="9"/>
  <c r="V199" i="9"/>
  <c r="T199" i="9"/>
  <c r="R199" i="9"/>
  <c r="P199" i="9"/>
  <c r="I199" i="9" s="1"/>
  <c r="K199" i="9"/>
  <c r="G199" i="9"/>
  <c r="CT198" i="9"/>
  <c r="CR198" i="9"/>
  <c r="CP198" i="9"/>
  <c r="CN198" i="9"/>
  <c r="CL198" i="9"/>
  <c r="CJ198" i="9"/>
  <c r="CH198" i="9"/>
  <c r="CF198" i="9"/>
  <c r="CD198" i="9"/>
  <c r="CB198" i="9"/>
  <c r="BZ198" i="9"/>
  <c r="BX198" i="9"/>
  <c r="BV198" i="9"/>
  <c r="BT198" i="9"/>
  <c r="BR198" i="9"/>
  <c r="BP198" i="9"/>
  <c r="BN198" i="9"/>
  <c r="BL198" i="9"/>
  <c r="BJ198" i="9"/>
  <c r="BH198" i="9"/>
  <c r="BF198" i="9"/>
  <c r="BD198" i="9"/>
  <c r="BB198" i="9"/>
  <c r="AZ198" i="9"/>
  <c r="AX198" i="9"/>
  <c r="AV198" i="9"/>
  <c r="AT198" i="9"/>
  <c r="AR198" i="9"/>
  <c r="AP198" i="9"/>
  <c r="AN198" i="9"/>
  <c r="AL198" i="9"/>
  <c r="AJ198" i="9"/>
  <c r="AH198" i="9"/>
  <c r="AF198" i="9"/>
  <c r="AD198" i="9"/>
  <c r="AB198" i="9"/>
  <c r="Z198" i="9"/>
  <c r="X198" i="9"/>
  <c r="V198" i="9"/>
  <c r="T198" i="9"/>
  <c r="R198" i="9"/>
  <c r="P198" i="9"/>
  <c r="I198" i="9" s="1"/>
  <c r="M198" i="9"/>
  <c r="G198" i="9"/>
  <c r="CT197" i="9"/>
  <c r="CR197" i="9"/>
  <c r="CP197" i="9"/>
  <c r="CN197" i="9"/>
  <c r="CL197" i="9"/>
  <c r="CJ197" i="9"/>
  <c r="CH197" i="9"/>
  <c r="CF197" i="9"/>
  <c r="CD197" i="9"/>
  <c r="CB197" i="9"/>
  <c r="BZ197" i="9"/>
  <c r="BX197" i="9"/>
  <c r="BV197" i="9"/>
  <c r="BT197" i="9"/>
  <c r="BR197" i="9"/>
  <c r="BP197" i="9"/>
  <c r="BN197" i="9"/>
  <c r="BL197" i="9"/>
  <c r="BJ197" i="9"/>
  <c r="BH197" i="9"/>
  <c r="BF197" i="9"/>
  <c r="BD197" i="9"/>
  <c r="BB197" i="9"/>
  <c r="AZ197" i="9"/>
  <c r="AX197" i="9"/>
  <c r="AV197" i="9"/>
  <c r="AT197" i="9"/>
  <c r="AR197" i="9"/>
  <c r="AP197" i="9"/>
  <c r="AN197" i="9"/>
  <c r="AL197" i="9"/>
  <c r="AJ197" i="9"/>
  <c r="AH197" i="9"/>
  <c r="AF197" i="9"/>
  <c r="AD197" i="9"/>
  <c r="AB197" i="9"/>
  <c r="Z197" i="9"/>
  <c r="X197" i="9"/>
  <c r="V197" i="9"/>
  <c r="T197" i="9"/>
  <c r="R197" i="9"/>
  <c r="P197" i="9"/>
  <c r="I197" i="9" s="1"/>
  <c r="K197" i="9"/>
  <c r="G197" i="9"/>
  <c r="CT196" i="9"/>
  <c r="CR196" i="9"/>
  <c r="CP196" i="9"/>
  <c r="CN196" i="9"/>
  <c r="CL196" i="9"/>
  <c r="CJ196" i="9"/>
  <c r="CH196" i="9"/>
  <c r="CF196" i="9"/>
  <c r="CD196" i="9"/>
  <c r="CB196" i="9"/>
  <c r="BZ196" i="9"/>
  <c r="BX196" i="9"/>
  <c r="BV196" i="9"/>
  <c r="BT196" i="9"/>
  <c r="BR196" i="9"/>
  <c r="BP196" i="9"/>
  <c r="BN196" i="9"/>
  <c r="BL196" i="9"/>
  <c r="BJ196" i="9"/>
  <c r="BH196" i="9"/>
  <c r="BF196" i="9"/>
  <c r="BD196" i="9"/>
  <c r="BB196" i="9"/>
  <c r="AZ196" i="9"/>
  <c r="AX196" i="9"/>
  <c r="AV196" i="9"/>
  <c r="AT196" i="9"/>
  <c r="AR196" i="9"/>
  <c r="AP196" i="9"/>
  <c r="AN196" i="9"/>
  <c r="AL196" i="9"/>
  <c r="AJ196" i="9"/>
  <c r="AH196" i="9"/>
  <c r="AF196" i="9"/>
  <c r="AD196" i="9"/>
  <c r="AB196" i="9"/>
  <c r="Z196" i="9"/>
  <c r="X196" i="9"/>
  <c r="V196" i="9"/>
  <c r="T196" i="9"/>
  <c r="R196" i="9"/>
  <c r="P196" i="9"/>
  <c r="I196" i="9" s="1"/>
  <c r="M196" i="9"/>
  <c r="G196" i="9"/>
  <c r="CT209" i="9"/>
  <c r="CR209" i="9"/>
  <c r="CP209" i="9"/>
  <c r="CN209" i="9"/>
  <c r="CL209" i="9"/>
  <c r="CJ209" i="9"/>
  <c r="CH209" i="9"/>
  <c r="CF209" i="9"/>
  <c r="CD209" i="9"/>
  <c r="CB209" i="9"/>
  <c r="BZ209" i="9"/>
  <c r="BX209" i="9"/>
  <c r="BV209" i="9"/>
  <c r="BT209" i="9"/>
  <c r="BR209" i="9"/>
  <c r="BP209" i="9"/>
  <c r="BN209" i="9"/>
  <c r="BL209" i="9"/>
  <c r="BJ209" i="9"/>
  <c r="BH209" i="9"/>
  <c r="BF209" i="9"/>
  <c r="BD209" i="9"/>
  <c r="BB209" i="9"/>
  <c r="AZ209" i="9"/>
  <c r="AX209" i="9"/>
  <c r="AV209" i="9"/>
  <c r="AT209" i="9"/>
  <c r="AR209" i="9"/>
  <c r="AP209" i="9"/>
  <c r="AN209" i="9"/>
  <c r="AL209" i="9"/>
  <c r="AJ209" i="9"/>
  <c r="AH209" i="9"/>
  <c r="AF209" i="9"/>
  <c r="AD209" i="9"/>
  <c r="AB209" i="9"/>
  <c r="Z209" i="9"/>
  <c r="X209" i="9"/>
  <c r="V209" i="9"/>
  <c r="T209" i="9"/>
  <c r="R209" i="9"/>
  <c r="P209" i="9"/>
  <c r="I209" i="9" s="1"/>
  <c r="K209" i="9"/>
  <c r="G209" i="9"/>
  <c r="CT208" i="9"/>
  <c r="CR208" i="9"/>
  <c r="CP208" i="9"/>
  <c r="CN208" i="9"/>
  <c r="CL208" i="9"/>
  <c r="CJ208" i="9"/>
  <c r="CH208" i="9"/>
  <c r="CF208" i="9"/>
  <c r="CD208" i="9"/>
  <c r="CB208" i="9"/>
  <c r="BZ208" i="9"/>
  <c r="BX208" i="9"/>
  <c r="BV208" i="9"/>
  <c r="BT208" i="9"/>
  <c r="BR208" i="9"/>
  <c r="BP208" i="9"/>
  <c r="BN208" i="9"/>
  <c r="BL208" i="9"/>
  <c r="BJ208" i="9"/>
  <c r="BH208" i="9"/>
  <c r="BF208" i="9"/>
  <c r="BD208" i="9"/>
  <c r="BB208" i="9"/>
  <c r="AZ208" i="9"/>
  <c r="AX208" i="9"/>
  <c r="AV208" i="9"/>
  <c r="AT208" i="9"/>
  <c r="AR208" i="9"/>
  <c r="AP208" i="9"/>
  <c r="AN208" i="9"/>
  <c r="AL208" i="9"/>
  <c r="AJ208" i="9"/>
  <c r="AH208" i="9"/>
  <c r="AF208" i="9"/>
  <c r="AD208" i="9"/>
  <c r="AB208" i="9"/>
  <c r="Z208" i="9"/>
  <c r="X208" i="9"/>
  <c r="V208" i="9"/>
  <c r="T208" i="9"/>
  <c r="R208" i="9"/>
  <c r="P208" i="9"/>
  <c r="I208" i="9" s="1"/>
  <c r="J208" i="9"/>
  <c r="G208" i="9"/>
  <c r="CT207" i="9"/>
  <c r="CR207" i="9"/>
  <c r="CP207" i="9"/>
  <c r="CN207" i="9"/>
  <c r="CL207" i="9"/>
  <c r="CJ207" i="9"/>
  <c r="CH207" i="9"/>
  <c r="CF207" i="9"/>
  <c r="CD207" i="9"/>
  <c r="CB207" i="9"/>
  <c r="BZ207" i="9"/>
  <c r="BX207" i="9"/>
  <c r="BV207" i="9"/>
  <c r="BT207" i="9"/>
  <c r="BR207" i="9"/>
  <c r="BP207" i="9"/>
  <c r="BN207" i="9"/>
  <c r="BL207" i="9"/>
  <c r="BJ207" i="9"/>
  <c r="BH207" i="9"/>
  <c r="BF207" i="9"/>
  <c r="BD207" i="9"/>
  <c r="BB207" i="9"/>
  <c r="AZ207" i="9"/>
  <c r="AX207" i="9"/>
  <c r="AV207" i="9"/>
  <c r="AT207" i="9"/>
  <c r="AR207" i="9"/>
  <c r="AP207" i="9"/>
  <c r="AN207" i="9"/>
  <c r="AL207" i="9"/>
  <c r="AJ207" i="9"/>
  <c r="AH207" i="9"/>
  <c r="AF207" i="9"/>
  <c r="AD207" i="9"/>
  <c r="AB207" i="9"/>
  <c r="Z207" i="9"/>
  <c r="X207" i="9"/>
  <c r="V207" i="9"/>
  <c r="T207" i="9"/>
  <c r="R207" i="9"/>
  <c r="P207" i="9"/>
  <c r="I207" i="9" s="1"/>
  <c r="K207" i="9"/>
  <c r="G207" i="9"/>
  <c r="CT206" i="9"/>
  <c r="CR206" i="9"/>
  <c r="CP206" i="9"/>
  <c r="CN206" i="9"/>
  <c r="CL206" i="9"/>
  <c r="CJ206" i="9"/>
  <c r="CH206" i="9"/>
  <c r="CF206" i="9"/>
  <c r="CD206" i="9"/>
  <c r="CB206" i="9"/>
  <c r="BZ206" i="9"/>
  <c r="BX206" i="9"/>
  <c r="BV206" i="9"/>
  <c r="BT206" i="9"/>
  <c r="BR206" i="9"/>
  <c r="BP206" i="9"/>
  <c r="BN206" i="9"/>
  <c r="BL206" i="9"/>
  <c r="BJ206" i="9"/>
  <c r="BH206" i="9"/>
  <c r="BF206" i="9"/>
  <c r="BD206" i="9"/>
  <c r="BB206" i="9"/>
  <c r="AZ206" i="9"/>
  <c r="AX206" i="9"/>
  <c r="AV206" i="9"/>
  <c r="AT206" i="9"/>
  <c r="AR206" i="9"/>
  <c r="AP206" i="9"/>
  <c r="AN206" i="9"/>
  <c r="AL206" i="9"/>
  <c r="AJ206" i="9"/>
  <c r="AH206" i="9"/>
  <c r="AF206" i="9"/>
  <c r="AD206" i="9"/>
  <c r="AB206" i="9"/>
  <c r="Z206" i="9"/>
  <c r="X206" i="9"/>
  <c r="V206" i="9"/>
  <c r="T206" i="9"/>
  <c r="R206" i="9"/>
  <c r="P206" i="9"/>
  <c r="I206" i="9" s="1"/>
  <c r="J206" i="9"/>
  <c r="G206" i="9"/>
  <c r="CT205" i="9"/>
  <c r="CR205" i="9"/>
  <c r="CP205" i="9"/>
  <c r="CN205" i="9"/>
  <c r="CL205" i="9"/>
  <c r="CJ205" i="9"/>
  <c r="CH205" i="9"/>
  <c r="CF205" i="9"/>
  <c r="CD205" i="9"/>
  <c r="CB205" i="9"/>
  <c r="BZ205" i="9"/>
  <c r="BX205" i="9"/>
  <c r="BV205" i="9"/>
  <c r="BT205" i="9"/>
  <c r="BR205" i="9"/>
  <c r="BP205" i="9"/>
  <c r="BN205" i="9"/>
  <c r="BL205" i="9"/>
  <c r="BJ205" i="9"/>
  <c r="BH205" i="9"/>
  <c r="BF205" i="9"/>
  <c r="BD205" i="9"/>
  <c r="BB205" i="9"/>
  <c r="AZ205" i="9"/>
  <c r="AX205" i="9"/>
  <c r="AV205" i="9"/>
  <c r="AT205" i="9"/>
  <c r="AR205" i="9"/>
  <c r="AP205" i="9"/>
  <c r="AN205" i="9"/>
  <c r="AL205" i="9"/>
  <c r="AJ205" i="9"/>
  <c r="AH205" i="9"/>
  <c r="AF205" i="9"/>
  <c r="AD205" i="9"/>
  <c r="AB205" i="9"/>
  <c r="Z205" i="9"/>
  <c r="X205" i="9"/>
  <c r="V205" i="9"/>
  <c r="T205" i="9"/>
  <c r="R205" i="9"/>
  <c r="P205" i="9"/>
  <c r="I205" i="9" s="1"/>
  <c r="M205" i="9"/>
  <c r="G205" i="9"/>
  <c r="CT204" i="9"/>
  <c r="CR204" i="9"/>
  <c r="CP204" i="9"/>
  <c r="CN204" i="9"/>
  <c r="CL204" i="9"/>
  <c r="CJ204" i="9"/>
  <c r="CH204" i="9"/>
  <c r="CF204" i="9"/>
  <c r="CD204" i="9"/>
  <c r="CB204" i="9"/>
  <c r="BZ204" i="9"/>
  <c r="BX204" i="9"/>
  <c r="BV204" i="9"/>
  <c r="BT204" i="9"/>
  <c r="BR204" i="9"/>
  <c r="BP204" i="9"/>
  <c r="BN204" i="9"/>
  <c r="BL204" i="9"/>
  <c r="BJ204" i="9"/>
  <c r="BH204" i="9"/>
  <c r="BF204" i="9"/>
  <c r="BD204" i="9"/>
  <c r="BB204" i="9"/>
  <c r="AZ204" i="9"/>
  <c r="AX204" i="9"/>
  <c r="AV204" i="9"/>
  <c r="AT204" i="9"/>
  <c r="AR204" i="9"/>
  <c r="AP204" i="9"/>
  <c r="AN204" i="9"/>
  <c r="AL204" i="9"/>
  <c r="AJ204" i="9"/>
  <c r="AH204" i="9"/>
  <c r="AF204" i="9"/>
  <c r="AD204" i="9"/>
  <c r="AB204" i="9"/>
  <c r="Z204" i="9"/>
  <c r="X204" i="9"/>
  <c r="V204" i="9"/>
  <c r="T204" i="9"/>
  <c r="R204" i="9"/>
  <c r="P204" i="9"/>
  <c r="I204" i="9" s="1"/>
  <c r="K204" i="9"/>
  <c r="J204" i="9"/>
  <c r="G204" i="9"/>
  <c r="CT203" i="9"/>
  <c r="CR203" i="9"/>
  <c r="CP203" i="9"/>
  <c r="CN203" i="9"/>
  <c r="CL203" i="9"/>
  <c r="CJ203" i="9"/>
  <c r="CH203" i="9"/>
  <c r="CF203" i="9"/>
  <c r="CD203" i="9"/>
  <c r="CB203" i="9"/>
  <c r="BZ203" i="9"/>
  <c r="BX203" i="9"/>
  <c r="BV203" i="9"/>
  <c r="BT203" i="9"/>
  <c r="BR203" i="9"/>
  <c r="BP203" i="9"/>
  <c r="BN203" i="9"/>
  <c r="BL203" i="9"/>
  <c r="BJ203" i="9"/>
  <c r="BH203" i="9"/>
  <c r="BF203" i="9"/>
  <c r="BD203" i="9"/>
  <c r="BB203" i="9"/>
  <c r="AZ203" i="9"/>
  <c r="AX203" i="9"/>
  <c r="AV203" i="9"/>
  <c r="AT203" i="9"/>
  <c r="AR203" i="9"/>
  <c r="AP203" i="9"/>
  <c r="AN203" i="9"/>
  <c r="AL203" i="9"/>
  <c r="AJ203" i="9"/>
  <c r="AH203" i="9"/>
  <c r="AF203" i="9"/>
  <c r="AD203" i="9"/>
  <c r="AB203" i="9"/>
  <c r="Z203" i="9"/>
  <c r="X203" i="9"/>
  <c r="V203" i="9"/>
  <c r="T203" i="9"/>
  <c r="R203" i="9"/>
  <c r="P203" i="9"/>
  <c r="K203" i="9"/>
  <c r="M203" i="9"/>
  <c r="G203" i="9"/>
  <c r="CT202" i="9"/>
  <c r="CR202" i="9"/>
  <c r="CP202" i="9"/>
  <c r="CN202" i="9"/>
  <c r="CL202" i="9"/>
  <c r="CJ202" i="9"/>
  <c r="CH202" i="9"/>
  <c r="CF202" i="9"/>
  <c r="CD202" i="9"/>
  <c r="CB202" i="9"/>
  <c r="BZ202" i="9"/>
  <c r="BX202" i="9"/>
  <c r="BV202" i="9"/>
  <c r="BT202" i="9"/>
  <c r="BR202" i="9"/>
  <c r="BP202" i="9"/>
  <c r="BN202" i="9"/>
  <c r="BL202" i="9"/>
  <c r="BJ202" i="9"/>
  <c r="BH202" i="9"/>
  <c r="BF202" i="9"/>
  <c r="BD202" i="9"/>
  <c r="BB202" i="9"/>
  <c r="AZ202" i="9"/>
  <c r="AX202" i="9"/>
  <c r="AV202" i="9"/>
  <c r="AT202" i="9"/>
  <c r="AR202" i="9"/>
  <c r="AP202" i="9"/>
  <c r="AN202" i="9"/>
  <c r="AL202" i="9"/>
  <c r="AJ202" i="9"/>
  <c r="AH202" i="9"/>
  <c r="AF202" i="9"/>
  <c r="AD202" i="9"/>
  <c r="AB202" i="9"/>
  <c r="Z202" i="9"/>
  <c r="X202" i="9"/>
  <c r="V202" i="9"/>
  <c r="T202" i="9"/>
  <c r="R202" i="9"/>
  <c r="P202" i="9"/>
  <c r="I202" i="9" s="1"/>
  <c r="J202" i="9"/>
  <c r="G202" i="9"/>
  <c r="CT213" i="9"/>
  <c r="CR213" i="9"/>
  <c r="CP213" i="9"/>
  <c r="CN213" i="9"/>
  <c r="CL213" i="9"/>
  <c r="CJ213" i="9"/>
  <c r="CH213" i="9"/>
  <c r="CF213" i="9"/>
  <c r="CD213" i="9"/>
  <c r="CB213" i="9"/>
  <c r="BZ213" i="9"/>
  <c r="BX213" i="9"/>
  <c r="BV213" i="9"/>
  <c r="BT213" i="9"/>
  <c r="BR213" i="9"/>
  <c r="BP213" i="9"/>
  <c r="BN213" i="9"/>
  <c r="BL213" i="9"/>
  <c r="BJ213" i="9"/>
  <c r="BH213" i="9"/>
  <c r="BF213" i="9"/>
  <c r="BD213" i="9"/>
  <c r="BB213" i="9"/>
  <c r="AZ213" i="9"/>
  <c r="AX213" i="9"/>
  <c r="AV213" i="9"/>
  <c r="AT213" i="9"/>
  <c r="AR213" i="9"/>
  <c r="AP213" i="9"/>
  <c r="AN213" i="9"/>
  <c r="AL213" i="9"/>
  <c r="AJ213" i="9"/>
  <c r="AH213" i="9"/>
  <c r="AF213" i="9"/>
  <c r="AD213" i="9"/>
  <c r="AB213" i="9"/>
  <c r="Z213" i="9"/>
  <c r="X213" i="9"/>
  <c r="V213" i="9"/>
  <c r="T213" i="9"/>
  <c r="R213" i="9"/>
  <c r="P213" i="9"/>
  <c r="I213" i="9" s="1"/>
  <c r="M213" i="9"/>
  <c r="K213" i="9"/>
  <c r="G213" i="9"/>
  <c r="CT212" i="9"/>
  <c r="CR212" i="9"/>
  <c r="CP212" i="9"/>
  <c r="CN212" i="9"/>
  <c r="CL212" i="9"/>
  <c r="CJ212" i="9"/>
  <c r="CH212" i="9"/>
  <c r="CF212" i="9"/>
  <c r="CD212" i="9"/>
  <c r="CB212" i="9"/>
  <c r="BZ212" i="9"/>
  <c r="BX212" i="9"/>
  <c r="BV212" i="9"/>
  <c r="BT212" i="9"/>
  <c r="BR212" i="9"/>
  <c r="BP212" i="9"/>
  <c r="BN212" i="9"/>
  <c r="BL212" i="9"/>
  <c r="BJ212" i="9"/>
  <c r="BH212" i="9"/>
  <c r="BF212" i="9"/>
  <c r="BD212" i="9"/>
  <c r="BB212" i="9"/>
  <c r="AZ212" i="9"/>
  <c r="AX212" i="9"/>
  <c r="AV212" i="9"/>
  <c r="AT212" i="9"/>
  <c r="AR212" i="9"/>
  <c r="AP212" i="9"/>
  <c r="AN212" i="9"/>
  <c r="AL212" i="9"/>
  <c r="AJ212" i="9"/>
  <c r="AH212" i="9"/>
  <c r="AF212" i="9"/>
  <c r="AD212" i="9"/>
  <c r="AB212" i="9"/>
  <c r="Z212" i="9"/>
  <c r="X212" i="9"/>
  <c r="V212" i="9"/>
  <c r="T212" i="9"/>
  <c r="R212" i="9"/>
  <c r="P212" i="9"/>
  <c r="J212" i="9"/>
  <c r="G212" i="9"/>
  <c r="CT211" i="9"/>
  <c r="CR211" i="9"/>
  <c r="CP211" i="9"/>
  <c r="CN211" i="9"/>
  <c r="CL211" i="9"/>
  <c r="CJ211" i="9"/>
  <c r="CH211" i="9"/>
  <c r="CF211" i="9"/>
  <c r="CD211" i="9"/>
  <c r="CB211" i="9"/>
  <c r="BZ211" i="9"/>
  <c r="BX211" i="9"/>
  <c r="BV211" i="9"/>
  <c r="BT211" i="9"/>
  <c r="BR211" i="9"/>
  <c r="BP211" i="9"/>
  <c r="BN211" i="9"/>
  <c r="BL211" i="9"/>
  <c r="BJ211" i="9"/>
  <c r="BH211" i="9"/>
  <c r="BF211" i="9"/>
  <c r="BD211" i="9"/>
  <c r="BB211" i="9"/>
  <c r="AZ211" i="9"/>
  <c r="AX211" i="9"/>
  <c r="AV211" i="9"/>
  <c r="AT211" i="9"/>
  <c r="AR211" i="9"/>
  <c r="AP211" i="9"/>
  <c r="AN211" i="9"/>
  <c r="AL211" i="9"/>
  <c r="AJ211" i="9"/>
  <c r="AH211" i="9"/>
  <c r="AF211" i="9"/>
  <c r="AD211" i="9"/>
  <c r="AB211" i="9"/>
  <c r="Z211" i="9"/>
  <c r="X211" i="9"/>
  <c r="V211" i="9"/>
  <c r="T211" i="9"/>
  <c r="R211" i="9"/>
  <c r="P211" i="9"/>
  <c r="J211" i="9"/>
  <c r="G211" i="9"/>
  <c r="CT210" i="9"/>
  <c r="CR210" i="9"/>
  <c r="CP210" i="9"/>
  <c r="CN210" i="9"/>
  <c r="CL210" i="9"/>
  <c r="CJ210" i="9"/>
  <c r="CH210" i="9"/>
  <c r="CF210" i="9"/>
  <c r="CD210" i="9"/>
  <c r="CB210" i="9"/>
  <c r="BZ210" i="9"/>
  <c r="BX210" i="9"/>
  <c r="BV210" i="9"/>
  <c r="BT210" i="9"/>
  <c r="BR210" i="9"/>
  <c r="BP210" i="9"/>
  <c r="BN210" i="9"/>
  <c r="BL210" i="9"/>
  <c r="BJ210" i="9"/>
  <c r="BH210" i="9"/>
  <c r="BF210" i="9"/>
  <c r="BD210" i="9"/>
  <c r="BB210" i="9"/>
  <c r="AZ210" i="9"/>
  <c r="AX210" i="9"/>
  <c r="AV210" i="9"/>
  <c r="AT210" i="9"/>
  <c r="AR210" i="9"/>
  <c r="AP210" i="9"/>
  <c r="AN210" i="9"/>
  <c r="AL210" i="9"/>
  <c r="AJ210" i="9"/>
  <c r="AH210" i="9"/>
  <c r="AF210" i="9"/>
  <c r="AD210" i="9"/>
  <c r="AB210" i="9"/>
  <c r="Z210" i="9"/>
  <c r="X210" i="9"/>
  <c r="V210" i="9"/>
  <c r="T210" i="9"/>
  <c r="R210" i="9"/>
  <c r="P210" i="9"/>
  <c r="J210" i="9"/>
  <c r="G210" i="9"/>
  <c r="CT215" i="9"/>
  <c r="CR215" i="9"/>
  <c r="CP215" i="9"/>
  <c r="CN215" i="9"/>
  <c r="CL215" i="9"/>
  <c r="CJ215" i="9"/>
  <c r="CH215" i="9"/>
  <c r="CF215" i="9"/>
  <c r="CD215" i="9"/>
  <c r="CB215" i="9"/>
  <c r="BZ215" i="9"/>
  <c r="BX215" i="9"/>
  <c r="BV215" i="9"/>
  <c r="BT215" i="9"/>
  <c r="BR215" i="9"/>
  <c r="BP215" i="9"/>
  <c r="BN215" i="9"/>
  <c r="BL215" i="9"/>
  <c r="BJ215" i="9"/>
  <c r="BH215" i="9"/>
  <c r="BF215" i="9"/>
  <c r="BD215" i="9"/>
  <c r="BB215" i="9"/>
  <c r="AZ215" i="9"/>
  <c r="AX215" i="9"/>
  <c r="AV215" i="9"/>
  <c r="AT215" i="9"/>
  <c r="AR215" i="9"/>
  <c r="AP215" i="9"/>
  <c r="AN215" i="9"/>
  <c r="AL215" i="9"/>
  <c r="AJ215" i="9"/>
  <c r="AH215" i="9"/>
  <c r="AF215" i="9"/>
  <c r="AD215" i="9"/>
  <c r="AB215" i="9"/>
  <c r="Z215" i="9"/>
  <c r="X215" i="9"/>
  <c r="V215" i="9"/>
  <c r="T215" i="9"/>
  <c r="R215" i="9"/>
  <c r="P215" i="9"/>
  <c r="K215" i="9"/>
  <c r="G215" i="9"/>
  <c r="CT214" i="9"/>
  <c r="CR214" i="9"/>
  <c r="CP214" i="9"/>
  <c r="CN214" i="9"/>
  <c r="CL214" i="9"/>
  <c r="CJ214" i="9"/>
  <c r="CH214" i="9"/>
  <c r="CF214" i="9"/>
  <c r="CD214" i="9"/>
  <c r="CB214" i="9"/>
  <c r="BZ214" i="9"/>
  <c r="BX214" i="9"/>
  <c r="BV214" i="9"/>
  <c r="BT214" i="9"/>
  <c r="BR214" i="9"/>
  <c r="BP214" i="9"/>
  <c r="BN214" i="9"/>
  <c r="BL214" i="9"/>
  <c r="BJ214" i="9"/>
  <c r="BH214" i="9"/>
  <c r="BF214" i="9"/>
  <c r="BD214" i="9"/>
  <c r="BB214" i="9"/>
  <c r="AZ214" i="9"/>
  <c r="AX214" i="9"/>
  <c r="AV214" i="9"/>
  <c r="AT214" i="9"/>
  <c r="AR214" i="9"/>
  <c r="AP214" i="9"/>
  <c r="AN214" i="9"/>
  <c r="AL214" i="9"/>
  <c r="AJ214" i="9"/>
  <c r="AH214" i="9"/>
  <c r="AF214" i="9"/>
  <c r="AD214" i="9"/>
  <c r="AB214" i="9"/>
  <c r="Z214" i="9"/>
  <c r="X214" i="9"/>
  <c r="V214" i="9"/>
  <c r="T214" i="9"/>
  <c r="R214" i="9"/>
  <c r="P214" i="9"/>
  <c r="M214" i="9"/>
  <c r="G214" i="9"/>
  <c r="CT216" i="9"/>
  <c r="CR216" i="9"/>
  <c r="CP216" i="9"/>
  <c r="CN216" i="9"/>
  <c r="CL216" i="9"/>
  <c r="CJ216" i="9"/>
  <c r="CH216" i="9"/>
  <c r="CF216" i="9"/>
  <c r="CD216" i="9"/>
  <c r="CB216" i="9"/>
  <c r="BZ216" i="9"/>
  <c r="BX216" i="9"/>
  <c r="BV216" i="9"/>
  <c r="BT216" i="9"/>
  <c r="BR216" i="9"/>
  <c r="BP216" i="9"/>
  <c r="BN216" i="9"/>
  <c r="BL216" i="9"/>
  <c r="BJ216" i="9"/>
  <c r="BH216" i="9"/>
  <c r="BF216" i="9"/>
  <c r="BD216" i="9"/>
  <c r="BB216" i="9"/>
  <c r="AZ216" i="9"/>
  <c r="AX216" i="9"/>
  <c r="AV216" i="9"/>
  <c r="AT216" i="9"/>
  <c r="AR216" i="9"/>
  <c r="AP216" i="9"/>
  <c r="AN216" i="9"/>
  <c r="AL216" i="9"/>
  <c r="AJ216" i="9"/>
  <c r="AH216" i="9"/>
  <c r="AF216" i="9"/>
  <c r="AD216" i="9"/>
  <c r="AB216" i="9"/>
  <c r="Z216" i="9"/>
  <c r="X216" i="9"/>
  <c r="V216" i="9"/>
  <c r="T216" i="9"/>
  <c r="R216" i="9"/>
  <c r="P216" i="9"/>
  <c r="K216" i="9"/>
  <c r="G216" i="9"/>
  <c r="CR259" i="9"/>
  <c r="CP259" i="9"/>
  <c r="CN259" i="9"/>
  <c r="CL259" i="9"/>
  <c r="CJ259" i="9"/>
  <c r="CH259" i="9"/>
  <c r="CF259" i="9"/>
  <c r="CD259" i="9"/>
  <c r="CB259" i="9"/>
  <c r="BZ259" i="9"/>
  <c r="BX259" i="9"/>
  <c r="BV259" i="9"/>
  <c r="BT259" i="9"/>
  <c r="BR259" i="9"/>
  <c r="BP259" i="9"/>
  <c r="BN259" i="9"/>
  <c r="BL259" i="9"/>
  <c r="BJ259" i="9"/>
  <c r="BH259" i="9"/>
  <c r="BF259" i="9"/>
  <c r="BD259" i="9"/>
  <c r="BB259" i="9"/>
  <c r="AZ259" i="9"/>
  <c r="AX259" i="9"/>
  <c r="AV259" i="9"/>
  <c r="AT259" i="9"/>
  <c r="AR259" i="9"/>
  <c r="AP259" i="9"/>
  <c r="AN259" i="9"/>
  <c r="AL259" i="9"/>
  <c r="AJ259" i="9"/>
  <c r="AH259" i="9"/>
  <c r="AF259" i="9"/>
  <c r="AD259" i="9"/>
  <c r="AB259" i="9"/>
  <c r="Z259" i="9"/>
  <c r="X259" i="9"/>
  <c r="V259" i="9"/>
  <c r="T259" i="9"/>
  <c r="R259" i="9"/>
  <c r="P259" i="9"/>
  <c r="M259" i="9"/>
  <c r="K259" i="9"/>
  <c r="J259" i="9"/>
  <c r="CT193" i="9"/>
  <c r="CR193" i="9"/>
  <c r="CP193" i="9"/>
  <c r="CT192" i="9"/>
  <c r="CR192" i="9"/>
  <c r="CP192" i="9"/>
  <c r="CT191" i="9"/>
  <c r="CR191" i="9"/>
  <c r="CP191" i="9"/>
  <c r="CT190" i="9"/>
  <c r="CR190" i="9"/>
  <c r="CP190" i="9"/>
  <c r="CT189" i="9"/>
  <c r="CR189" i="9"/>
  <c r="CP189" i="9"/>
  <c r="CT188" i="9"/>
  <c r="CR188" i="9"/>
  <c r="CP188" i="9"/>
  <c r="CT187" i="9"/>
  <c r="CR187" i="9"/>
  <c r="CP187" i="9"/>
  <c r="CT186" i="9"/>
  <c r="CR186" i="9"/>
  <c r="CP186" i="9"/>
  <c r="CT185" i="9"/>
  <c r="CR185" i="9"/>
  <c r="CP185" i="9"/>
  <c r="CT184" i="9"/>
  <c r="CR184" i="9"/>
  <c r="CP184" i="9"/>
  <c r="CT183" i="9"/>
  <c r="CR183" i="9"/>
  <c r="CP183" i="9"/>
  <c r="CT182" i="9"/>
  <c r="CR182" i="9"/>
  <c r="CP182" i="9"/>
  <c r="CT181" i="9"/>
  <c r="CR181" i="9"/>
  <c r="CP181" i="9"/>
  <c r="CT180" i="9"/>
  <c r="CR180" i="9"/>
  <c r="CP180" i="9"/>
  <c r="CT179" i="9"/>
  <c r="CR179" i="9"/>
  <c r="CP179" i="9"/>
  <c r="CT178" i="9"/>
  <c r="CR178" i="9"/>
  <c r="CP178" i="9"/>
  <c r="CT177" i="9"/>
  <c r="CR177" i="9"/>
  <c r="CP177" i="9"/>
  <c r="CT176" i="9"/>
  <c r="CR176" i="9"/>
  <c r="CP176" i="9"/>
  <c r="CT175" i="9"/>
  <c r="CR175" i="9"/>
  <c r="CP175" i="9"/>
  <c r="CT174" i="9"/>
  <c r="CR174" i="9"/>
  <c r="CP174" i="9"/>
  <c r="CT173" i="9"/>
  <c r="CR173" i="9"/>
  <c r="CP173" i="9"/>
  <c r="CT172" i="9"/>
  <c r="CR172" i="9"/>
  <c r="CP172" i="9"/>
  <c r="CT171" i="9"/>
  <c r="CR171" i="9"/>
  <c r="CP171" i="9"/>
  <c r="CT170" i="9"/>
  <c r="CR170" i="9"/>
  <c r="CP170" i="9"/>
  <c r="CT169" i="9"/>
  <c r="CR169" i="9"/>
  <c r="CP169" i="9"/>
  <c r="CT168" i="9"/>
  <c r="CR168" i="9"/>
  <c r="CP168" i="9"/>
  <c r="CT167" i="9"/>
  <c r="CR167" i="9"/>
  <c r="CP167" i="9"/>
  <c r="CT166" i="9"/>
  <c r="CR166" i="9"/>
  <c r="CP166" i="9"/>
  <c r="CT165" i="9"/>
  <c r="CR165" i="9"/>
  <c r="CP165" i="9"/>
  <c r="CT164" i="9"/>
  <c r="CR164" i="9"/>
  <c r="CP164" i="9"/>
  <c r="CT163" i="9"/>
  <c r="CR163" i="9"/>
  <c r="CP163" i="9"/>
  <c r="CT162" i="9"/>
  <c r="CR162" i="9"/>
  <c r="CP162" i="9"/>
  <c r="CT161" i="9"/>
  <c r="CR161" i="9"/>
  <c r="CP161" i="9"/>
  <c r="CT160" i="9"/>
  <c r="CR160" i="9"/>
  <c r="CP160" i="9"/>
  <c r="CT159" i="9"/>
  <c r="CR159" i="9"/>
  <c r="CP159" i="9"/>
  <c r="CT158" i="9"/>
  <c r="CR158" i="9"/>
  <c r="CP158" i="9"/>
  <c r="CT157" i="9"/>
  <c r="CR157" i="9"/>
  <c r="CP157" i="9"/>
  <c r="CT156" i="9"/>
  <c r="CR156" i="9"/>
  <c r="CP156" i="9"/>
  <c r="CT155" i="9"/>
  <c r="CR155" i="9"/>
  <c r="CP155" i="9"/>
  <c r="CT154" i="9"/>
  <c r="CR154" i="9"/>
  <c r="CP154" i="9"/>
  <c r="CT153" i="9"/>
  <c r="CR153" i="9"/>
  <c r="CP153" i="9"/>
  <c r="CT152" i="9"/>
  <c r="CR152" i="9"/>
  <c r="CP152" i="9"/>
  <c r="CT151" i="9"/>
  <c r="CR151" i="9"/>
  <c r="CP151" i="9"/>
  <c r="CT150" i="9"/>
  <c r="CR150" i="9"/>
  <c r="CP150" i="9"/>
  <c r="CT149" i="9"/>
  <c r="CR149" i="9"/>
  <c r="CP149" i="9"/>
  <c r="CT148" i="9"/>
  <c r="CR148" i="9"/>
  <c r="CP148" i="9"/>
  <c r="CT147" i="9"/>
  <c r="CR147" i="9"/>
  <c r="CP147" i="9"/>
  <c r="CT146" i="9"/>
  <c r="CR146" i="9"/>
  <c r="CP146" i="9"/>
  <c r="CT142" i="9"/>
  <c r="CR142" i="9"/>
  <c r="CP142" i="9"/>
  <c r="CT141" i="9"/>
  <c r="CR141" i="9"/>
  <c r="CP141" i="9"/>
  <c r="CT140" i="9"/>
  <c r="CR140" i="9"/>
  <c r="CP140" i="9"/>
  <c r="CT137" i="9"/>
  <c r="CR137" i="9"/>
  <c r="CP137" i="9"/>
  <c r="CT136" i="9"/>
  <c r="CR136" i="9"/>
  <c r="CP136" i="9"/>
  <c r="CT135" i="9"/>
  <c r="CR135" i="9"/>
  <c r="CP135" i="9"/>
  <c r="CT134" i="9"/>
  <c r="CR134" i="9"/>
  <c r="CP134" i="9"/>
  <c r="CT133" i="9"/>
  <c r="CR133" i="9"/>
  <c r="CP133" i="9"/>
  <c r="CT132" i="9"/>
  <c r="CR132" i="9"/>
  <c r="CP132" i="9"/>
  <c r="CT129" i="9"/>
  <c r="CR129" i="9"/>
  <c r="CP129" i="9"/>
  <c r="CT128" i="9"/>
  <c r="CR128" i="9"/>
  <c r="CP128" i="9"/>
  <c r="CT127" i="9"/>
  <c r="CR127" i="9"/>
  <c r="CP127" i="9"/>
  <c r="CT126" i="9"/>
  <c r="CR126" i="9"/>
  <c r="CP126" i="9"/>
  <c r="CT125" i="9"/>
  <c r="CR125" i="9"/>
  <c r="CP125" i="9"/>
  <c r="CT124" i="9"/>
  <c r="CR124" i="9"/>
  <c r="CP124" i="9"/>
  <c r="CT119" i="9"/>
  <c r="CR119" i="9"/>
  <c r="CP119" i="9"/>
  <c r="CT118" i="9"/>
  <c r="CR118" i="9"/>
  <c r="CP118" i="9"/>
  <c r="CT117" i="9"/>
  <c r="CR117" i="9"/>
  <c r="CP117" i="9"/>
  <c r="CT116" i="9"/>
  <c r="CR116" i="9"/>
  <c r="CP116" i="9"/>
  <c r="CT115" i="9"/>
  <c r="CR115" i="9"/>
  <c r="CP115" i="9"/>
  <c r="CT114" i="9"/>
  <c r="CR114" i="9"/>
  <c r="CP114" i="9"/>
  <c r="CT113" i="9"/>
  <c r="CR113" i="9"/>
  <c r="CP113" i="9"/>
  <c r="CT112" i="9"/>
  <c r="CR112" i="9"/>
  <c r="CP112" i="9"/>
  <c r="CT107" i="9"/>
  <c r="CR107" i="9"/>
  <c r="CP107" i="9"/>
  <c r="CT106" i="9"/>
  <c r="CR106" i="9"/>
  <c r="CP106" i="9"/>
  <c r="CT105" i="9"/>
  <c r="CR105" i="9"/>
  <c r="CP105" i="9"/>
  <c r="CT104" i="9"/>
  <c r="CR104" i="9"/>
  <c r="CP104" i="9"/>
  <c r="CT99" i="9"/>
  <c r="CR99" i="9"/>
  <c r="CP99" i="9"/>
  <c r="CT98" i="9"/>
  <c r="CR98" i="9"/>
  <c r="CP98" i="9"/>
  <c r="CT97" i="9"/>
  <c r="CR97" i="9"/>
  <c r="CP97" i="9"/>
  <c r="CT96" i="9"/>
  <c r="CR96" i="9"/>
  <c r="CP96" i="9"/>
  <c r="CT95" i="9"/>
  <c r="CR95" i="9"/>
  <c r="CP95" i="9"/>
  <c r="CT94" i="9"/>
  <c r="CR94" i="9"/>
  <c r="CP94" i="9"/>
  <c r="CT91" i="9"/>
  <c r="CR91" i="9"/>
  <c r="CP91" i="9"/>
  <c r="CT90" i="9"/>
  <c r="CR90" i="9"/>
  <c r="CP90" i="9"/>
  <c r="CT89" i="9"/>
  <c r="CR89" i="9"/>
  <c r="CP89" i="9"/>
  <c r="CT86" i="9"/>
  <c r="CR86" i="9"/>
  <c r="CP86" i="9"/>
  <c r="CT85" i="9"/>
  <c r="CR85" i="9"/>
  <c r="CP85" i="9"/>
  <c r="CT84" i="9"/>
  <c r="CR84" i="9"/>
  <c r="CP84" i="9"/>
  <c r="CT79" i="9"/>
  <c r="CR79" i="9"/>
  <c r="CP79" i="9"/>
  <c r="CT78" i="9"/>
  <c r="CR78" i="9"/>
  <c r="CP78" i="9"/>
  <c r="CT75" i="9"/>
  <c r="CR75" i="9"/>
  <c r="CP75" i="9"/>
  <c r="CT74" i="9"/>
  <c r="CR74" i="9"/>
  <c r="CP74" i="9"/>
  <c r="CT73" i="9"/>
  <c r="CR73" i="9"/>
  <c r="CP73" i="9"/>
  <c r="CT72" i="9"/>
  <c r="CR72" i="9"/>
  <c r="CP72" i="9"/>
  <c r="CT71" i="9"/>
  <c r="CR71" i="9"/>
  <c r="CP71" i="9"/>
  <c r="CT70" i="9"/>
  <c r="CR70" i="9"/>
  <c r="CP70" i="9"/>
  <c r="CT69" i="9"/>
  <c r="CR69" i="9"/>
  <c r="CP69" i="9"/>
  <c r="CT68" i="9"/>
  <c r="CR68" i="9"/>
  <c r="CP68" i="9"/>
  <c r="CT67" i="9"/>
  <c r="CR67" i="9"/>
  <c r="CP67" i="9"/>
  <c r="CT66" i="9"/>
  <c r="CR66" i="9"/>
  <c r="CP66" i="9"/>
  <c r="CT65" i="9"/>
  <c r="CR65" i="9"/>
  <c r="CP65" i="9"/>
  <c r="CT62" i="9"/>
  <c r="CR62" i="9"/>
  <c r="CP62" i="9"/>
  <c r="CT61" i="9"/>
  <c r="CR61" i="9"/>
  <c r="CP61" i="9"/>
  <c r="CT60" i="9"/>
  <c r="CR60" i="9"/>
  <c r="CP60" i="9"/>
  <c r="CT59" i="9"/>
  <c r="CR59" i="9"/>
  <c r="CP59" i="9"/>
  <c r="CT58" i="9"/>
  <c r="CR58" i="9"/>
  <c r="CP58" i="9"/>
  <c r="CT54" i="9"/>
  <c r="CR54" i="9"/>
  <c r="CP54" i="9"/>
  <c r="CT53" i="9"/>
  <c r="CR53" i="9"/>
  <c r="CP53" i="9"/>
  <c r="CT50" i="9"/>
  <c r="CR50" i="9"/>
  <c r="CP50" i="9"/>
  <c r="CT49" i="9"/>
  <c r="CR49" i="9"/>
  <c r="CP49" i="9"/>
  <c r="CT46" i="9"/>
  <c r="CR46" i="9"/>
  <c r="CP46" i="9"/>
  <c r="CT45" i="9"/>
  <c r="CR45" i="9"/>
  <c r="CP45" i="9"/>
  <c r="CT44" i="9"/>
  <c r="CR44" i="9"/>
  <c r="CP44" i="9"/>
  <c r="CT43" i="9"/>
  <c r="CR43" i="9"/>
  <c r="CP43" i="9"/>
  <c r="CT42" i="9"/>
  <c r="CR42" i="9"/>
  <c r="CP42" i="9"/>
  <c r="CT41" i="9"/>
  <c r="CR41" i="9"/>
  <c r="CP41" i="9"/>
  <c r="CT40" i="9"/>
  <c r="CR40" i="9"/>
  <c r="CP40" i="9"/>
  <c r="CT39" i="9"/>
  <c r="CR39" i="9"/>
  <c r="CP39" i="9"/>
  <c r="CT35" i="9"/>
  <c r="CR35" i="9"/>
  <c r="CP35" i="9"/>
  <c r="CT34" i="9"/>
  <c r="CR34" i="9"/>
  <c r="CP34" i="9"/>
  <c r="CT33" i="9"/>
  <c r="CR33" i="9"/>
  <c r="CP33" i="9"/>
  <c r="CT28" i="9"/>
  <c r="CR28" i="9"/>
  <c r="CP28" i="9"/>
  <c r="CT27" i="9"/>
  <c r="CR27" i="9"/>
  <c r="CP27" i="9"/>
  <c r="CT26" i="9"/>
  <c r="CR26" i="9"/>
  <c r="CP26" i="9"/>
  <c r="CT25" i="9"/>
  <c r="CR25" i="9"/>
  <c r="CP25" i="9"/>
  <c r="CT24" i="9"/>
  <c r="CR24" i="9"/>
  <c r="CP24" i="9"/>
  <c r="CT23" i="9"/>
  <c r="CR23" i="9"/>
  <c r="CP23" i="9"/>
  <c r="CT22" i="9"/>
  <c r="CR22" i="9"/>
  <c r="CP22" i="9"/>
  <c r="CT21" i="9"/>
  <c r="CR21" i="9"/>
  <c r="CP21" i="9"/>
  <c r="CT16" i="9"/>
  <c r="CR16" i="9"/>
  <c r="CP16" i="9"/>
  <c r="CT15" i="9"/>
  <c r="CR15" i="9"/>
  <c r="CP15" i="9"/>
  <c r="CT14" i="9"/>
  <c r="CR14" i="9"/>
  <c r="CP14" i="9"/>
  <c r="CT13" i="9"/>
  <c r="CR13" i="9"/>
  <c r="CP13" i="9"/>
  <c r="CT12" i="9"/>
  <c r="CR12" i="9"/>
  <c r="CP12" i="9"/>
  <c r="CT11" i="9"/>
  <c r="CR11" i="9"/>
  <c r="CP11" i="9"/>
  <c r="CT10" i="9"/>
  <c r="CR10" i="9"/>
  <c r="CP10" i="9"/>
  <c r="G259" i="9" l="1"/>
  <c r="I216" i="9"/>
  <c r="I214" i="9"/>
  <c r="I215" i="9"/>
  <c r="I210" i="9"/>
  <c r="I211" i="9"/>
  <c r="I212" i="9"/>
  <c r="I203" i="9"/>
  <c r="DB259" i="9"/>
  <c r="DD259" i="9"/>
  <c r="N203" i="9"/>
  <c r="L204" i="9"/>
  <c r="L205" i="9"/>
  <c r="L206" i="9"/>
  <c r="L207" i="9"/>
  <c r="L208" i="9"/>
  <c r="L209" i="9"/>
  <c r="L197" i="9"/>
  <c r="N198" i="9"/>
  <c r="L199" i="9"/>
  <c r="N200" i="9"/>
  <c r="N201" i="9"/>
  <c r="L216" i="9"/>
  <c r="N215" i="9"/>
  <c r="L210" i="9"/>
  <c r="L211" i="9"/>
  <c r="L212" i="9"/>
  <c r="CT259" i="9"/>
  <c r="CT269" i="9" s="1"/>
  <c r="L213" i="9"/>
  <c r="L202" i="9"/>
  <c r="M216" i="9"/>
  <c r="J214" i="9"/>
  <c r="K214" i="9"/>
  <c r="J213" i="9"/>
  <c r="K211" i="9"/>
  <c r="M209" i="9"/>
  <c r="K206" i="9"/>
  <c r="J203" i="9"/>
  <c r="K198" i="9"/>
  <c r="L203" i="9"/>
  <c r="K210" i="9"/>
  <c r="M211" i="9"/>
  <c r="J205" i="9"/>
  <c r="K208" i="9"/>
  <c r="J196" i="9"/>
  <c r="J200" i="9"/>
  <c r="M207" i="9"/>
  <c r="K212" i="9"/>
  <c r="K202" i="9"/>
  <c r="K205" i="9"/>
  <c r="J207" i="9"/>
  <c r="J209" i="9"/>
  <c r="K196" i="9"/>
  <c r="K200" i="9"/>
  <c r="L196" i="9"/>
  <c r="J198" i="9"/>
  <c r="M197" i="9"/>
  <c r="J197" i="9"/>
  <c r="J199" i="9"/>
  <c r="J201" i="9"/>
  <c r="M199" i="9"/>
  <c r="M201" i="9"/>
  <c r="M202" i="9"/>
  <c r="M204" i="9"/>
  <c r="M206" i="9"/>
  <c r="M208" i="9"/>
  <c r="M210" i="9"/>
  <c r="M212" i="9"/>
  <c r="M215" i="9"/>
  <c r="CP87" i="9"/>
  <c r="CR55" i="9"/>
  <c r="CP63" i="9"/>
  <c r="CR87" i="9"/>
  <c r="CR120" i="9"/>
  <c r="CR266" i="9" s="1"/>
  <c r="CP138" i="9"/>
  <c r="CT36" i="9"/>
  <c r="CT47" i="9"/>
  <c r="CP76" i="9"/>
  <c r="CT51" i="9"/>
  <c r="CT80" i="9"/>
  <c r="CP108" i="9"/>
  <c r="CP265" i="9" s="1"/>
  <c r="CR108" i="9"/>
  <c r="CR265" i="9" s="1"/>
  <c r="CP120" i="9"/>
  <c r="CP266" i="9" s="1"/>
  <c r="CP143" i="9"/>
  <c r="CR143" i="9"/>
  <c r="CR17" i="9"/>
  <c r="CR261" i="9" s="1"/>
  <c r="CR36" i="9"/>
  <c r="CT55" i="9"/>
  <c r="CR63" i="9"/>
  <c r="CT17" i="9"/>
  <c r="CT261" i="9" s="1"/>
  <c r="CT76" i="9"/>
  <c r="CT87" i="9"/>
  <c r="CT100" i="9"/>
  <c r="CT108" i="9"/>
  <c r="CT265" i="9" s="1"/>
  <c r="CT120" i="9"/>
  <c r="CT266" i="9" s="1"/>
  <c r="CT130" i="9"/>
  <c r="CT143" i="9"/>
  <c r="CT29" i="9"/>
  <c r="CT262" i="9" s="1"/>
  <c r="CT63" i="9"/>
  <c r="CT194" i="9"/>
  <c r="CT268" i="9" s="1"/>
  <c r="CT138" i="9"/>
  <c r="CR80" i="9"/>
  <c r="CR92" i="9"/>
  <c r="CR194" i="9"/>
  <c r="CR268" i="9" s="1"/>
  <c r="CR130" i="9"/>
  <c r="CR138" i="9"/>
  <c r="CP17" i="9"/>
  <c r="CP261" i="9" s="1"/>
  <c r="CP36" i="9"/>
  <c r="CP80" i="9"/>
  <c r="CP92" i="9"/>
  <c r="CP194" i="9"/>
  <c r="CP268" i="9" s="1"/>
  <c r="CP47" i="9"/>
  <c r="CP51" i="9"/>
  <c r="CP100" i="9"/>
  <c r="CP101" i="9" s="1"/>
  <c r="CP264" i="9" s="1"/>
  <c r="CP130" i="9"/>
  <c r="CP29" i="9"/>
  <c r="CP262" i="9" s="1"/>
  <c r="CR47" i="9"/>
  <c r="CR51" i="9"/>
  <c r="CT92" i="9"/>
  <c r="CR100" i="9"/>
  <c r="CR29" i="9"/>
  <c r="CR262" i="9" s="1"/>
  <c r="CP55" i="9"/>
  <c r="CR76" i="9"/>
  <c r="CN193" i="9"/>
  <c r="CL193" i="9"/>
  <c r="CJ193" i="9"/>
  <c r="CN192" i="9"/>
  <c r="CL192" i="9"/>
  <c r="CJ192" i="9"/>
  <c r="CN191" i="9"/>
  <c r="CL191" i="9"/>
  <c r="CJ191" i="9"/>
  <c r="CN190" i="9"/>
  <c r="CL190" i="9"/>
  <c r="CJ190" i="9"/>
  <c r="CN189" i="9"/>
  <c r="CL189" i="9"/>
  <c r="CJ189" i="9"/>
  <c r="CN188" i="9"/>
  <c r="CL188" i="9"/>
  <c r="CJ188" i="9"/>
  <c r="CN187" i="9"/>
  <c r="CL187" i="9"/>
  <c r="CJ187" i="9"/>
  <c r="CN186" i="9"/>
  <c r="CL186" i="9"/>
  <c r="CJ186" i="9"/>
  <c r="CN185" i="9"/>
  <c r="CL185" i="9"/>
  <c r="CJ185" i="9"/>
  <c r="CN184" i="9"/>
  <c r="CL184" i="9"/>
  <c r="CJ184" i="9"/>
  <c r="CN183" i="9"/>
  <c r="CL183" i="9"/>
  <c r="CJ183" i="9"/>
  <c r="CN182" i="9"/>
  <c r="CL182" i="9"/>
  <c r="CJ182" i="9"/>
  <c r="CN181" i="9"/>
  <c r="CL181" i="9"/>
  <c r="CJ181" i="9"/>
  <c r="CN180" i="9"/>
  <c r="CL180" i="9"/>
  <c r="CJ180" i="9"/>
  <c r="CN179" i="9"/>
  <c r="CL179" i="9"/>
  <c r="CJ179" i="9"/>
  <c r="CN178" i="9"/>
  <c r="CL178" i="9"/>
  <c r="CJ178" i="9"/>
  <c r="CN177" i="9"/>
  <c r="CL177" i="9"/>
  <c r="CJ177" i="9"/>
  <c r="CN176" i="9"/>
  <c r="CL176" i="9"/>
  <c r="CJ176" i="9"/>
  <c r="CN175" i="9"/>
  <c r="CL175" i="9"/>
  <c r="CJ175" i="9"/>
  <c r="CN174" i="9"/>
  <c r="CL174" i="9"/>
  <c r="CJ174" i="9"/>
  <c r="CN173" i="9"/>
  <c r="CL173" i="9"/>
  <c r="CJ173" i="9"/>
  <c r="CN172" i="9"/>
  <c r="CL172" i="9"/>
  <c r="CJ172" i="9"/>
  <c r="CN171" i="9"/>
  <c r="CL171" i="9"/>
  <c r="CJ171" i="9"/>
  <c r="CN170" i="9"/>
  <c r="CL170" i="9"/>
  <c r="CJ170" i="9"/>
  <c r="CN169" i="9"/>
  <c r="CL169" i="9"/>
  <c r="CJ169" i="9"/>
  <c r="CN168" i="9"/>
  <c r="CL168" i="9"/>
  <c r="CJ168" i="9"/>
  <c r="CN167" i="9"/>
  <c r="CL167" i="9"/>
  <c r="CJ167" i="9"/>
  <c r="CN166" i="9"/>
  <c r="CL166" i="9"/>
  <c r="CJ166" i="9"/>
  <c r="CN165" i="9"/>
  <c r="CL165" i="9"/>
  <c r="CJ165" i="9"/>
  <c r="CN164" i="9"/>
  <c r="CL164" i="9"/>
  <c r="CJ164" i="9"/>
  <c r="CN163" i="9"/>
  <c r="CL163" i="9"/>
  <c r="CJ163" i="9"/>
  <c r="CN162" i="9"/>
  <c r="CL162" i="9"/>
  <c r="CJ162" i="9"/>
  <c r="CN161" i="9"/>
  <c r="CL161" i="9"/>
  <c r="CJ161" i="9"/>
  <c r="CN160" i="9"/>
  <c r="CL160" i="9"/>
  <c r="CJ160" i="9"/>
  <c r="CN159" i="9"/>
  <c r="CL159" i="9"/>
  <c r="CJ159" i="9"/>
  <c r="CN158" i="9"/>
  <c r="CL158" i="9"/>
  <c r="CJ158" i="9"/>
  <c r="CN157" i="9"/>
  <c r="CL157" i="9"/>
  <c r="CJ157" i="9"/>
  <c r="CN156" i="9"/>
  <c r="CL156" i="9"/>
  <c r="CJ156" i="9"/>
  <c r="CN155" i="9"/>
  <c r="CL155" i="9"/>
  <c r="CJ155" i="9"/>
  <c r="CN154" i="9"/>
  <c r="CL154" i="9"/>
  <c r="CJ154" i="9"/>
  <c r="CN153" i="9"/>
  <c r="CL153" i="9"/>
  <c r="CJ153" i="9"/>
  <c r="CN152" i="9"/>
  <c r="CL152" i="9"/>
  <c r="CJ152" i="9"/>
  <c r="CN151" i="9"/>
  <c r="CL151" i="9"/>
  <c r="CJ151" i="9"/>
  <c r="CN150" i="9"/>
  <c r="CL150" i="9"/>
  <c r="CJ150" i="9"/>
  <c r="CN149" i="9"/>
  <c r="CL149" i="9"/>
  <c r="CJ149" i="9"/>
  <c r="CN148" i="9"/>
  <c r="CL148" i="9"/>
  <c r="CJ148" i="9"/>
  <c r="CN147" i="9"/>
  <c r="CL147" i="9"/>
  <c r="CJ147" i="9"/>
  <c r="CN146" i="9"/>
  <c r="CL146" i="9"/>
  <c r="CJ146" i="9"/>
  <c r="CN142" i="9"/>
  <c r="CL142" i="9"/>
  <c r="CJ142" i="9"/>
  <c r="CN141" i="9"/>
  <c r="CL141" i="9"/>
  <c r="CJ141" i="9"/>
  <c r="CN140" i="9"/>
  <c r="CL140" i="9"/>
  <c r="CJ140" i="9"/>
  <c r="CN137" i="9"/>
  <c r="CL137" i="9"/>
  <c r="CJ137" i="9"/>
  <c r="CN136" i="9"/>
  <c r="CL136" i="9"/>
  <c r="CJ136" i="9"/>
  <c r="CN135" i="9"/>
  <c r="CL135" i="9"/>
  <c r="CJ135" i="9"/>
  <c r="CN134" i="9"/>
  <c r="CL134" i="9"/>
  <c r="CJ134" i="9"/>
  <c r="CN133" i="9"/>
  <c r="CL133" i="9"/>
  <c r="CJ133" i="9"/>
  <c r="CN132" i="9"/>
  <c r="CL132" i="9"/>
  <c r="CJ132" i="9"/>
  <c r="CN129" i="9"/>
  <c r="CL129" i="9"/>
  <c r="CJ129" i="9"/>
  <c r="CN128" i="9"/>
  <c r="CL128" i="9"/>
  <c r="CJ128" i="9"/>
  <c r="CN127" i="9"/>
  <c r="CL127" i="9"/>
  <c r="CJ127" i="9"/>
  <c r="CN126" i="9"/>
  <c r="CL126" i="9"/>
  <c r="CJ126" i="9"/>
  <c r="CN125" i="9"/>
  <c r="CL125" i="9"/>
  <c r="CJ125" i="9"/>
  <c r="CN124" i="9"/>
  <c r="CL124" i="9"/>
  <c r="CJ124" i="9"/>
  <c r="CN119" i="9"/>
  <c r="CL119" i="9"/>
  <c r="CJ119" i="9"/>
  <c r="CN118" i="9"/>
  <c r="CL118" i="9"/>
  <c r="CJ118" i="9"/>
  <c r="CN117" i="9"/>
  <c r="CL117" i="9"/>
  <c r="CJ117" i="9"/>
  <c r="CN116" i="9"/>
  <c r="CL116" i="9"/>
  <c r="CJ116" i="9"/>
  <c r="CN115" i="9"/>
  <c r="CL115" i="9"/>
  <c r="CJ115" i="9"/>
  <c r="CN114" i="9"/>
  <c r="CL114" i="9"/>
  <c r="CJ114" i="9"/>
  <c r="CN113" i="9"/>
  <c r="CL113" i="9"/>
  <c r="CJ113" i="9"/>
  <c r="CN112" i="9"/>
  <c r="CL112" i="9"/>
  <c r="CJ112" i="9"/>
  <c r="CN107" i="9"/>
  <c r="CL107" i="9"/>
  <c r="CJ107" i="9"/>
  <c r="CN106" i="9"/>
  <c r="CL106" i="9"/>
  <c r="CJ106" i="9"/>
  <c r="CN105" i="9"/>
  <c r="CL105" i="9"/>
  <c r="CJ105" i="9"/>
  <c r="CN104" i="9"/>
  <c r="CL104" i="9"/>
  <c r="CJ104" i="9"/>
  <c r="CN99" i="9"/>
  <c r="CL99" i="9"/>
  <c r="CJ99" i="9"/>
  <c r="CN98" i="9"/>
  <c r="CL98" i="9"/>
  <c r="CJ98" i="9"/>
  <c r="CN97" i="9"/>
  <c r="CL97" i="9"/>
  <c r="CJ97" i="9"/>
  <c r="CN96" i="9"/>
  <c r="CL96" i="9"/>
  <c r="CJ96" i="9"/>
  <c r="CN95" i="9"/>
  <c r="CL95" i="9"/>
  <c r="CJ95" i="9"/>
  <c r="CN94" i="9"/>
  <c r="CL94" i="9"/>
  <c r="CJ94" i="9"/>
  <c r="CN91" i="9"/>
  <c r="CL91" i="9"/>
  <c r="CJ91" i="9"/>
  <c r="CN90" i="9"/>
  <c r="CL90" i="9"/>
  <c r="CJ90" i="9"/>
  <c r="CN89" i="9"/>
  <c r="CL89" i="9"/>
  <c r="CJ89" i="9"/>
  <c r="CN86" i="9"/>
  <c r="CL86" i="9"/>
  <c r="CJ86" i="9"/>
  <c r="CN85" i="9"/>
  <c r="CL85" i="9"/>
  <c r="CJ85" i="9"/>
  <c r="CN84" i="9"/>
  <c r="CL84" i="9"/>
  <c r="CJ84" i="9"/>
  <c r="CN79" i="9"/>
  <c r="CL79" i="9"/>
  <c r="CJ79" i="9"/>
  <c r="CN78" i="9"/>
  <c r="CL78" i="9"/>
  <c r="CJ78" i="9"/>
  <c r="CN75" i="9"/>
  <c r="CL75" i="9"/>
  <c r="CJ75" i="9"/>
  <c r="CN74" i="9"/>
  <c r="CL74" i="9"/>
  <c r="CJ74" i="9"/>
  <c r="CN73" i="9"/>
  <c r="CL73" i="9"/>
  <c r="CJ73" i="9"/>
  <c r="CN72" i="9"/>
  <c r="CL72" i="9"/>
  <c r="CJ72" i="9"/>
  <c r="CN71" i="9"/>
  <c r="CL71" i="9"/>
  <c r="CJ71" i="9"/>
  <c r="CN70" i="9"/>
  <c r="CL70" i="9"/>
  <c r="CJ70" i="9"/>
  <c r="CN69" i="9"/>
  <c r="CL69" i="9"/>
  <c r="CJ69" i="9"/>
  <c r="CN68" i="9"/>
  <c r="CL68" i="9"/>
  <c r="CJ68" i="9"/>
  <c r="CN67" i="9"/>
  <c r="CL67" i="9"/>
  <c r="CJ67" i="9"/>
  <c r="CN66" i="9"/>
  <c r="CL66" i="9"/>
  <c r="CJ66" i="9"/>
  <c r="CN65" i="9"/>
  <c r="CL65" i="9"/>
  <c r="CJ65" i="9"/>
  <c r="CN62" i="9"/>
  <c r="CL62" i="9"/>
  <c r="CJ62" i="9"/>
  <c r="CN61" i="9"/>
  <c r="CL61" i="9"/>
  <c r="CJ61" i="9"/>
  <c r="CN60" i="9"/>
  <c r="CL60" i="9"/>
  <c r="CJ60" i="9"/>
  <c r="CN59" i="9"/>
  <c r="CL59" i="9"/>
  <c r="CJ59" i="9"/>
  <c r="CN58" i="9"/>
  <c r="CL58" i="9"/>
  <c r="CJ58" i="9"/>
  <c r="CN54" i="9"/>
  <c r="CL54" i="9"/>
  <c r="CJ54" i="9"/>
  <c r="CN53" i="9"/>
  <c r="CL53" i="9"/>
  <c r="CJ53" i="9"/>
  <c r="CN50" i="9"/>
  <c r="CL50" i="9"/>
  <c r="CJ50" i="9"/>
  <c r="CN49" i="9"/>
  <c r="CL49" i="9"/>
  <c r="CJ49" i="9"/>
  <c r="CN46" i="9"/>
  <c r="CL46" i="9"/>
  <c r="CJ46" i="9"/>
  <c r="CN45" i="9"/>
  <c r="CL45" i="9"/>
  <c r="CJ45" i="9"/>
  <c r="CN44" i="9"/>
  <c r="CL44" i="9"/>
  <c r="CJ44" i="9"/>
  <c r="CN43" i="9"/>
  <c r="CL43" i="9"/>
  <c r="CJ43" i="9"/>
  <c r="CN42" i="9"/>
  <c r="CL42" i="9"/>
  <c r="CJ42" i="9"/>
  <c r="CN41" i="9"/>
  <c r="CL41" i="9"/>
  <c r="CJ41" i="9"/>
  <c r="CN40" i="9"/>
  <c r="CL40" i="9"/>
  <c r="CJ40" i="9"/>
  <c r="CN39" i="9"/>
  <c r="CL39" i="9"/>
  <c r="CJ39" i="9"/>
  <c r="CN35" i="9"/>
  <c r="CL35" i="9"/>
  <c r="CJ35" i="9"/>
  <c r="CN34" i="9"/>
  <c r="CL34" i="9"/>
  <c r="CJ34" i="9"/>
  <c r="CN33" i="9"/>
  <c r="CL33" i="9"/>
  <c r="CJ33" i="9"/>
  <c r="CN28" i="9"/>
  <c r="CL28" i="9"/>
  <c r="CJ28" i="9"/>
  <c r="CN27" i="9"/>
  <c r="CL27" i="9"/>
  <c r="CJ27" i="9"/>
  <c r="CN26" i="9"/>
  <c r="CL26" i="9"/>
  <c r="CJ26" i="9"/>
  <c r="CN25" i="9"/>
  <c r="CL25" i="9"/>
  <c r="CJ25" i="9"/>
  <c r="CN24" i="9"/>
  <c r="CL24" i="9"/>
  <c r="CJ24" i="9"/>
  <c r="CN23" i="9"/>
  <c r="CL23" i="9"/>
  <c r="CJ23" i="9"/>
  <c r="CN22" i="9"/>
  <c r="CL22" i="9"/>
  <c r="CJ22" i="9"/>
  <c r="CN21" i="9"/>
  <c r="CL21" i="9"/>
  <c r="CJ21" i="9"/>
  <c r="CJ11" i="9"/>
  <c r="CL11" i="9"/>
  <c r="CN11" i="9"/>
  <c r="CJ12" i="9"/>
  <c r="CL12" i="9"/>
  <c r="CN12" i="9"/>
  <c r="CJ13" i="9"/>
  <c r="CL13" i="9"/>
  <c r="CN13" i="9"/>
  <c r="CJ14" i="9"/>
  <c r="CL14" i="9"/>
  <c r="CN14" i="9"/>
  <c r="CJ15" i="9"/>
  <c r="CL15" i="9"/>
  <c r="CN15" i="9"/>
  <c r="CJ16" i="9"/>
  <c r="CL16" i="9"/>
  <c r="CN16" i="9"/>
  <c r="CN10" i="9"/>
  <c r="CL10" i="9"/>
  <c r="CJ10" i="9"/>
  <c r="I259" i="9" l="1"/>
  <c r="N199" i="9"/>
  <c r="L201" i="9"/>
  <c r="N216" i="9"/>
  <c r="L215" i="9"/>
  <c r="N197" i="9"/>
  <c r="N204" i="9"/>
  <c r="N213" i="9"/>
  <c r="N214" i="9"/>
  <c r="L214" i="9"/>
  <c r="N211" i="9"/>
  <c r="N196" i="9"/>
  <c r="N210" i="9"/>
  <c r="N205" i="9"/>
  <c r="N207" i="9"/>
  <c r="L200" i="9"/>
  <c r="N206" i="9"/>
  <c r="N202" i="9"/>
  <c r="N209" i="9"/>
  <c r="L198" i="9"/>
  <c r="N208" i="9"/>
  <c r="N212" i="9"/>
  <c r="CT81" i="9"/>
  <c r="CT263" i="9" s="1"/>
  <c r="CP144" i="9"/>
  <c r="CP267" i="9" s="1"/>
  <c r="CT101" i="9"/>
  <c r="CT264" i="9" s="1"/>
  <c r="CR144" i="9"/>
  <c r="CR267" i="9" s="1"/>
  <c r="CT144" i="9"/>
  <c r="CT267" i="9" s="1"/>
  <c r="CP81" i="9"/>
  <c r="CP263" i="9" s="1"/>
  <c r="CP271" i="9" s="1"/>
  <c r="CR81" i="9"/>
  <c r="CR263" i="9" s="1"/>
  <c r="CR101" i="9"/>
  <c r="CR264" i="9" s="1"/>
  <c r="L259" i="9" l="1"/>
  <c r="N259" i="9"/>
  <c r="I269" i="9"/>
  <c r="CT271" i="9"/>
  <c r="CR271" i="9"/>
  <c r="CP272" i="9" l="1"/>
  <c r="CX259" i="9"/>
  <c r="CV259" i="9"/>
  <c r="CP273" i="9" l="1"/>
  <c r="CP274" i="9" s="1"/>
  <c r="CH193" i="9"/>
  <c r="CF193" i="9"/>
  <c r="CD193" i="9"/>
  <c r="CH192" i="9"/>
  <c r="CF192" i="9"/>
  <c r="CD192" i="9"/>
  <c r="CH191" i="9"/>
  <c r="CF191" i="9"/>
  <c r="CD191" i="9"/>
  <c r="CH190" i="9"/>
  <c r="CF190" i="9"/>
  <c r="CD190" i="9"/>
  <c r="CH189" i="9"/>
  <c r="CF189" i="9"/>
  <c r="CD189" i="9"/>
  <c r="CH188" i="9"/>
  <c r="CF188" i="9"/>
  <c r="CD188" i="9"/>
  <c r="CH187" i="9"/>
  <c r="CF187" i="9"/>
  <c r="CD187" i="9"/>
  <c r="CH186" i="9"/>
  <c r="CF186" i="9"/>
  <c r="CD186" i="9"/>
  <c r="CH185" i="9"/>
  <c r="CF185" i="9"/>
  <c r="CD185" i="9"/>
  <c r="CH184" i="9"/>
  <c r="CF184" i="9"/>
  <c r="CD184" i="9"/>
  <c r="CH183" i="9"/>
  <c r="CF183" i="9"/>
  <c r="CD183" i="9"/>
  <c r="CH182" i="9"/>
  <c r="CF182" i="9"/>
  <c r="CD182" i="9"/>
  <c r="CH181" i="9"/>
  <c r="CF181" i="9"/>
  <c r="CD181" i="9"/>
  <c r="CH180" i="9"/>
  <c r="CF180" i="9"/>
  <c r="CD180" i="9"/>
  <c r="CH179" i="9"/>
  <c r="CF179" i="9"/>
  <c r="CD179" i="9"/>
  <c r="CH178" i="9"/>
  <c r="CF178" i="9"/>
  <c r="CD178" i="9"/>
  <c r="CH177" i="9"/>
  <c r="CF177" i="9"/>
  <c r="CD177" i="9"/>
  <c r="CH176" i="9"/>
  <c r="CF176" i="9"/>
  <c r="CD176" i="9"/>
  <c r="CH175" i="9"/>
  <c r="CF175" i="9"/>
  <c r="CD175" i="9"/>
  <c r="CH174" i="9"/>
  <c r="CF174" i="9"/>
  <c r="CD174" i="9"/>
  <c r="CH173" i="9"/>
  <c r="CF173" i="9"/>
  <c r="CD173" i="9"/>
  <c r="CH171" i="9"/>
  <c r="CF171" i="9"/>
  <c r="CD171" i="9"/>
  <c r="CH170" i="9"/>
  <c r="CF170" i="9"/>
  <c r="CD170" i="9"/>
  <c r="CH168" i="9"/>
  <c r="CF168" i="9"/>
  <c r="CD168" i="9"/>
  <c r="CH167" i="9"/>
  <c r="CF167" i="9"/>
  <c r="CD167" i="9"/>
  <c r="CH166" i="9"/>
  <c r="CF166" i="9"/>
  <c r="CD166" i="9"/>
  <c r="CH165" i="9"/>
  <c r="CF165" i="9"/>
  <c r="CD165" i="9"/>
  <c r="CH164" i="9"/>
  <c r="CF164" i="9"/>
  <c r="CD164" i="9"/>
  <c r="CH163" i="9"/>
  <c r="CF163" i="9"/>
  <c r="CD163" i="9"/>
  <c r="CH162" i="9"/>
  <c r="CF162" i="9"/>
  <c r="CD162" i="9"/>
  <c r="CH161" i="9"/>
  <c r="CF161" i="9"/>
  <c r="CD161" i="9"/>
  <c r="CH160" i="9"/>
  <c r="CF160" i="9"/>
  <c r="CD160" i="9"/>
  <c r="CH159" i="9"/>
  <c r="CF159" i="9"/>
  <c r="CD159" i="9"/>
  <c r="CH158" i="9"/>
  <c r="CF158" i="9"/>
  <c r="CD158" i="9"/>
  <c r="CH157" i="9"/>
  <c r="CF157" i="9"/>
  <c r="CD157" i="9"/>
  <c r="CH156" i="9"/>
  <c r="CF156" i="9"/>
  <c r="CD156" i="9"/>
  <c r="CH155" i="9"/>
  <c r="CF155" i="9"/>
  <c r="CD155" i="9"/>
  <c r="CH154" i="9"/>
  <c r="CF154" i="9"/>
  <c r="CD154" i="9"/>
  <c r="CH153" i="9"/>
  <c r="CF153" i="9"/>
  <c r="CD153" i="9"/>
  <c r="CH152" i="9"/>
  <c r="CF152" i="9"/>
  <c r="CD152" i="9"/>
  <c r="CH151" i="9"/>
  <c r="CF151" i="9"/>
  <c r="CD151" i="9"/>
  <c r="CH150" i="9"/>
  <c r="CF150" i="9"/>
  <c r="CD150" i="9"/>
  <c r="CH149" i="9"/>
  <c r="CF149" i="9"/>
  <c r="CD149" i="9"/>
  <c r="CH148" i="9"/>
  <c r="CF148" i="9"/>
  <c r="CD148" i="9"/>
  <c r="CH147" i="9"/>
  <c r="CF147" i="9"/>
  <c r="CD147" i="9"/>
  <c r="CH146" i="9"/>
  <c r="CF146" i="9"/>
  <c r="CD146" i="9"/>
  <c r="CH142" i="9"/>
  <c r="CF142" i="9"/>
  <c r="CD142" i="9"/>
  <c r="CH141" i="9"/>
  <c r="CF141" i="9"/>
  <c r="CD141" i="9"/>
  <c r="CH140" i="9"/>
  <c r="CF140" i="9"/>
  <c r="CD140" i="9"/>
  <c r="CH137" i="9"/>
  <c r="CF137" i="9"/>
  <c r="CD137" i="9"/>
  <c r="CH136" i="9"/>
  <c r="CF136" i="9"/>
  <c r="CD136" i="9"/>
  <c r="CH135" i="9"/>
  <c r="CF135" i="9"/>
  <c r="CD135" i="9"/>
  <c r="CH134" i="9"/>
  <c r="CF134" i="9"/>
  <c r="CD134" i="9"/>
  <c r="CH133" i="9"/>
  <c r="CF133" i="9"/>
  <c r="CD133" i="9"/>
  <c r="CH132" i="9"/>
  <c r="CF132" i="9"/>
  <c r="CD132" i="9"/>
  <c r="CH129" i="9"/>
  <c r="CF129" i="9"/>
  <c r="CD129" i="9"/>
  <c r="CH128" i="9"/>
  <c r="CF128" i="9"/>
  <c r="CD128" i="9"/>
  <c r="CH127" i="9"/>
  <c r="CF127" i="9"/>
  <c r="CD127" i="9"/>
  <c r="CH126" i="9"/>
  <c r="CF126" i="9"/>
  <c r="CD126" i="9"/>
  <c r="CH125" i="9"/>
  <c r="CF125" i="9"/>
  <c r="CD125" i="9"/>
  <c r="CH124" i="9"/>
  <c r="CF124" i="9"/>
  <c r="CD124" i="9"/>
  <c r="CH119" i="9"/>
  <c r="CF119" i="9"/>
  <c r="CD119" i="9"/>
  <c r="CH118" i="9"/>
  <c r="CF118" i="9"/>
  <c r="CD118" i="9"/>
  <c r="CH117" i="9"/>
  <c r="CF117" i="9"/>
  <c r="CD117" i="9"/>
  <c r="CH116" i="9"/>
  <c r="CF116" i="9"/>
  <c r="CD116" i="9"/>
  <c r="CH115" i="9"/>
  <c r="CF115" i="9"/>
  <c r="CD115" i="9"/>
  <c r="CH114" i="9"/>
  <c r="CF114" i="9"/>
  <c r="CD114" i="9"/>
  <c r="CH113" i="9"/>
  <c r="CF113" i="9"/>
  <c r="CD113" i="9"/>
  <c r="CH112" i="9"/>
  <c r="CF112" i="9"/>
  <c r="CD112" i="9"/>
  <c r="CH107" i="9"/>
  <c r="CF107" i="9"/>
  <c r="CD107" i="9"/>
  <c r="CH106" i="9"/>
  <c r="CF106" i="9"/>
  <c r="CD106" i="9"/>
  <c r="CH105" i="9"/>
  <c r="CF105" i="9"/>
  <c r="CD105" i="9"/>
  <c r="CH104" i="9"/>
  <c r="CF104" i="9"/>
  <c r="CD104" i="9"/>
  <c r="CH99" i="9"/>
  <c r="CF99" i="9"/>
  <c r="CD99" i="9"/>
  <c r="CH98" i="9"/>
  <c r="CF98" i="9"/>
  <c r="CD98" i="9"/>
  <c r="CH97" i="9"/>
  <c r="CF97" i="9"/>
  <c r="CD97" i="9"/>
  <c r="CH96" i="9"/>
  <c r="CF96" i="9"/>
  <c r="CD96" i="9"/>
  <c r="CH95" i="9"/>
  <c r="CF95" i="9"/>
  <c r="CD95" i="9"/>
  <c r="CH94" i="9"/>
  <c r="CF94" i="9"/>
  <c r="CD94" i="9"/>
  <c r="CH91" i="9"/>
  <c r="CF91" i="9"/>
  <c r="CD91" i="9"/>
  <c r="CH90" i="9"/>
  <c r="CF90" i="9"/>
  <c r="CD90" i="9"/>
  <c r="CH89" i="9"/>
  <c r="CF89" i="9"/>
  <c r="CD89" i="9"/>
  <c r="CH86" i="9"/>
  <c r="CF86" i="9"/>
  <c r="CD86" i="9"/>
  <c r="CH85" i="9"/>
  <c r="CF85" i="9"/>
  <c r="CD85" i="9"/>
  <c r="CH84" i="9"/>
  <c r="CF84" i="9"/>
  <c r="CD84" i="9"/>
  <c r="CH79" i="9"/>
  <c r="CF79" i="9"/>
  <c r="CD79" i="9"/>
  <c r="CH78" i="9"/>
  <c r="CF78" i="9"/>
  <c r="CD78" i="9"/>
  <c r="CH75" i="9"/>
  <c r="CF75" i="9"/>
  <c r="CD75" i="9"/>
  <c r="CH74" i="9"/>
  <c r="CF74" i="9"/>
  <c r="CD74" i="9"/>
  <c r="CH73" i="9"/>
  <c r="CF73" i="9"/>
  <c r="CD73" i="9"/>
  <c r="CH72" i="9"/>
  <c r="CF72" i="9"/>
  <c r="CD72" i="9"/>
  <c r="CH71" i="9"/>
  <c r="CF71" i="9"/>
  <c r="CD71" i="9"/>
  <c r="CH70" i="9"/>
  <c r="CF70" i="9"/>
  <c r="CD70" i="9"/>
  <c r="CH69" i="9"/>
  <c r="CF69" i="9"/>
  <c r="CD69" i="9"/>
  <c r="CH68" i="9"/>
  <c r="CF68" i="9"/>
  <c r="CD68" i="9"/>
  <c r="CH67" i="9"/>
  <c r="CF67" i="9"/>
  <c r="CD67" i="9"/>
  <c r="CH66" i="9"/>
  <c r="CF66" i="9"/>
  <c r="CD66" i="9"/>
  <c r="CH65" i="9"/>
  <c r="CF65" i="9"/>
  <c r="CD65" i="9"/>
  <c r="CH62" i="9"/>
  <c r="CF62" i="9"/>
  <c r="CD62" i="9"/>
  <c r="CH61" i="9"/>
  <c r="CF61" i="9"/>
  <c r="CD61" i="9"/>
  <c r="CH60" i="9"/>
  <c r="CF60" i="9"/>
  <c r="CD60" i="9"/>
  <c r="CH59" i="9"/>
  <c r="CF59" i="9"/>
  <c r="CD59" i="9"/>
  <c r="CH58" i="9"/>
  <c r="CF58" i="9"/>
  <c r="CD58" i="9"/>
  <c r="CH54" i="9"/>
  <c r="CF54" i="9"/>
  <c r="CD54" i="9"/>
  <c r="CH53" i="9"/>
  <c r="CF53" i="9"/>
  <c r="CD53" i="9"/>
  <c r="CH50" i="9"/>
  <c r="CF50" i="9"/>
  <c r="CD50" i="9"/>
  <c r="CH49" i="9"/>
  <c r="CF49" i="9"/>
  <c r="CD49" i="9"/>
  <c r="CH46" i="9"/>
  <c r="CF46" i="9"/>
  <c r="CD46" i="9"/>
  <c r="CH45" i="9"/>
  <c r="CF45" i="9"/>
  <c r="CD45" i="9"/>
  <c r="CH44" i="9"/>
  <c r="CF44" i="9"/>
  <c r="CD44" i="9"/>
  <c r="CH43" i="9"/>
  <c r="CF43" i="9"/>
  <c r="CD43" i="9"/>
  <c r="CH42" i="9"/>
  <c r="CF42" i="9"/>
  <c r="CD42" i="9"/>
  <c r="CH41" i="9"/>
  <c r="CF41" i="9"/>
  <c r="CD41" i="9"/>
  <c r="CH40" i="9"/>
  <c r="CF40" i="9"/>
  <c r="CD40" i="9"/>
  <c r="CH39" i="9"/>
  <c r="CF39" i="9"/>
  <c r="CD39" i="9"/>
  <c r="CH35" i="9"/>
  <c r="CF35" i="9"/>
  <c r="CD35" i="9"/>
  <c r="CH34" i="9"/>
  <c r="CF34" i="9"/>
  <c r="CD34" i="9"/>
  <c r="CH33" i="9"/>
  <c r="CF33" i="9"/>
  <c r="CD33" i="9"/>
  <c r="CH28" i="9"/>
  <c r="CF28" i="9"/>
  <c r="CD28" i="9"/>
  <c r="CH27" i="9"/>
  <c r="CF27" i="9"/>
  <c r="CD27" i="9"/>
  <c r="CH26" i="9"/>
  <c r="CF26" i="9"/>
  <c r="CD26" i="9"/>
  <c r="CH25" i="9"/>
  <c r="CF25" i="9"/>
  <c r="CD25" i="9"/>
  <c r="CH24" i="9"/>
  <c r="CF24" i="9"/>
  <c r="CD24" i="9"/>
  <c r="CH23" i="9"/>
  <c r="CF23" i="9"/>
  <c r="CD23" i="9"/>
  <c r="CH22" i="9"/>
  <c r="CF22" i="9"/>
  <c r="CD22" i="9"/>
  <c r="CH21" i="9"/>
  <c r="CF21" i="9"/>
  <c r="CD21" i="9"/>
  <c r="CH16" i="9"/>
  <c r="CF16" i="9"/>
  <c r="CD16" i="9"/>
  <c r="CH15" i="9"/>
  <c r="CF15" i="9"/>
  <c r="CD15" i="9"/>
  <c r="CH14" i="9"/>
  <c r="CF14" i="9"/>
  <c r="CD14" i="9"/>
  <c r="CH13" i="9"/>
  <c r="CF13" i="9"/>
  <c r="CD13" i="9"/>
  <c r="CH12" i="9"/>
  <c r="CF12" i="9"/>
  <c r="CD12" i="9"/>
  <c r="CH11" i="9"/>
  <c r="CF11" i="9"/>
  <c r="CD11" i="9"/>
  <c r="CH10" i="9"/>
  <c r="CF10" i="9"/>
  <c r="CD10" i="9"/>
  <c r="CH51" i="9" l="1"/>
  <c r="CH80" i="9"/>
  <c r="CD92" i="9"/>
  <c r="CF138" i="9"/>
  <c r="CF80" i="9"/>
  <c r="CH92" i="9"/>
  <c r="CD108" i="9"/>
  <c r="CD265" i="9" s="1"/>
  <c r="CH17" i="9"/>
  <c r="CH261" i="9" s="1"/>
  <c r="CD87" i="9"/>
  <c r="CD120" i="9"/>
  <c r="CD266" i="9" s="1"/>
  <c r="CD130" i="9"/>
  <c r="CF55" i="9"/>
  <c r="CH29" i="9"/>
  <c r="CH262" i="9" s="1"/>
  <c r="CH55" i="9"/>
  <c r="CD80" i="9"/>
  <c r="CH87" i="9"/>
  <c r="CF92" i="9"/>
  <c r="CH143" i="9"/>
  <c r="CH36" i="9"/>
  <c r="CH63" i="9"/>
  <c r="CH100" i="9"/>
  <c r="CD100" i="9"/>
  <c r="CF108" i="9"/>
  <c r="CF265" i="9" s="1"/>
  <c r="CF120" i="9"/>
  <c r="CF266" i="9" s="1"/>
  <c r="CH138" i="9"/>
  <c r="CH47" i="9"/>
  <c r="CD29" i="9"/>
  <c r="CD262" i="9" s="1"/>
  <c r="CF17" i="9"/>
  <c r="CF261" i="9" s="1"/>
  <c r="CF29" i="9"/>
  <c r="CF262" i="9" s="1"/>
  <c r="CD51" i="9"/>
  <c r="CH108" i="9"/>
  <c r="CH265" i="9" s="1"/>
  <c r="CH120" i="9"/>
  <c r="CH266" i="9" s="1"/>
  <c r="CF130" i="9"/>
  <c r="CH130" i="9"/>
  <c r="CD138" i="9"/>
  <c r="CF143" i="9"/>
  <c r="CH76" i="9"/>
  <c r="CF194" i="9"/>
  <c r="CF268" i="9" s="1"/>
  <c r="CH194" i="9"/>
  <c r="CH268" i="9" s="1"/>
  <c r="CD194" i="9"/>
  <c r="CD268" i="9" s="1"/>
  <c r="CD143" i="9"/>
  <c r="CD76" i="9"/>
  <c r="CF47" i="9"/>
  <c r="CD47" i="9"/>
  <c r="CF51" i="9"/>
  <c r="CF100" i="9"/>
  <c r="CD36" i="9"/>
  <c r="CD63" i="9"/>
  <c r="CD17" i="9"/>
  <c r="CD261" i="9" s="1"/>
  <c r="CF36" i="9"/>
  <c r="CD55" i="9"/>
  <c r="CF63" i="9"/>
  <c r="CF76" i="9"/>
  <c r="CF87" i="9"/>
  <c r="CD144" i="9" l="1"/>
  <c r="CD267" i="9" s="1"/>
  <c r="CD101" i="9"/>
  <c r="CD264" i="9" s="1"/>
  <c r="CH81" i="9"/>
  <c r="CH263" i="9" s="1"/>
  <c r="CF144" i="9"/>
  <c r="CF267" i="9" s="1"/>
  <c r="CH144" i="9"/>
  <c r="CH267" i="9" s="1"/>
  <c r="CH101" i="9"/>
  <c r="CH264" i="9" s="1"/>
  <c r="CD81" i="9"/>
  <c r="CD263" i="9" s="1"/>
  <c r="CF81" i="9"/>
  <c r="CF263" i="9" s="1"/>
  <c r="CF101" i="9"/>
  <c r="CF264" i="9" s="1"/>
  <c r="CD271" i="9" l="1"/>
  <c r="CH271" i="9"/>
  <c r="CF271" i="9"/>
  <c r="CD272" i="9" l="1"/>
  <c r="CD273" i="9" l="1"/>
  <c r="CD274" i="9" s="1"/>
  <c r="CB193" i="9"/>
  <c r="BZ193" i="9"/>
  <c r="BX193" i="9"/>
  <c r="CB192" i="9"/>
  <c r="BZ192" i="9"/>
  <c r="BX192" i="9"/>
  <c r="CB191" i="9"/>
  <c r="BZ191" i="9"/>
  <c r="BX191" i="9"/>
  <c r="CB190" i="9"/>
  <c r="BZ190" i="9"/>
  <c r="BX190" i="9"/>
  <c r="CB189" i="9"/>
  <c r="BZ189" i="9"/>
  <c r="BX189" i="9"/>
  <c r="CB188" i="9"/>
  <c r="BZ188" i="9"/>
  <c r="BX188" i="9"/>
  <c r="CB187" i="9"/>
  <c r="BZ187" i="9"/>
  <c r="BX187" i="9"/>
  <c r="CB186" i="9"/>
  <c r="BZ186" i="9"/>
  <c r="BX186" i="9"/>
  <c r="CB185" i="9"/>
  <c r="BZ185" i="9"/>
  <c r="BX185" i="9"/>
  <c r="CB184" i="9"/>
  <c r="BZ184" i="9"/>
  <c r="BX184" i="9"/>
  <c r="CB183" i="9"/>
  <c r="BZ183" i="9"/>
  <c r="BX183" i="9"/>
  <c r="CB182" i="9"/>
  <c r="BZ182" i="9"/>
  <c r="BX182" i="9"/>
  <c r="CB181" i="9"/>
  <c r="BZ181" i="9"/>
  <c r="BX181" i="9"/>
  <c r="CB180" i="9"/>
  <c r="BZ180" i="9"/>
  <c r="BX180" i="9"/>
  <c r="CB179" i="9"/>
  <c r="BZ179" i="9"/>
  <c r="BX179" i="9"/>
  <c r="CB178" i="9"/>
  <c r="BZ178" i="9"/>
  <c r="BX178" i="9"/>
  <c r="CB177" i="9"/>
  <c r="BZ177" i="9"/>
  <c r="BX177" i="9"/>
  <c r="CB176" i="9"/>
  <c r="BZ176" i="9"/>
  <c r="BX176" i="9"/>
  <c r="CB175" i="9"/>
  <c r="BZ175" i="9"/>
  <c r="BX175" i="9"/>
  <c r="CB174" i="9"/>
  <c r="BZ174" i="9"/>
  <c r="BX174" i="9"/>
  <c r="CB173" i="9"/>
  <c r="BZ173" i="9"/>
  <c r="BX173" i="9"/>
  <c r="CB172" i="9"/>
  <c r="BZ172" i="9"/>
  <c r="BX172" i="9"/>
  <c r="CB171" i="9"/>
  <c r="BZ171" i="9"/>
  <c r="BX171" i="9"/>
  <c r="CB170" i="9"/>
  <c r="BZ170" i="9"/>
  <c r="BX170" i="9"/>
  <c r="CB169" i="9"/>
  <c r="BZ169" i="9"/>
  <c r="BX169" i="9"/>
  <c r="CB168" i="9"/>
  <c r="BZ168" i="9"/>
  <c r="BX168" i="9"/>
  <c r="CB167" i="9"/>
  <c r="BZ167" i="9"/>
  <c r="BX167" i="9"/>
  <c r="CB166" i="9"/>
  <c r="BZ166" i="9"/>
  <c r="BX166" i="9"/>
  <c r="CB165" i="9"/>
  <c r="BZ165" i="9"/>
  <c r="BX165" i="9"/>
  <c r="CB164" i="9"/>
  <c r="BZ164" i="9"/>
  <c r="BX164" i="9"/>
  <c r="CB163" i="9"/>
  <c r="BZ163" i="9"/>
  <c r="BX163" i="9"/>
  <c r="CB162" i="9"/>
  <c r="BZ162" i="9"/>
  <c r="BX162" i="9"/>
  <c r="CB161" i="9"/>
  <c r="BZ161" i="9"/>
  <c r="BX161" i="9"/>
  <c r="CB160" i="9"/>
  <c r="BZ160" i="9"/>
  <c r="BX160" i="9"/>
  <c r="CB159" i="9"/>
  <c r="BZ159" i="9"/>
  <c r="BX159" i="9"/>
  <c r="CB158" i="9"/>
  <c r="BZ158" i="9"/>
  <c r="BX158" i="9"/>
  <c r="CB157" i="9"/>
  <c r="BZ157" i="9"/>
  <c r="BX157" i="9"/>
  <c r="CB156" i="9"/>
  <c r="BZ156" i="9"/>
  <c r="BX156" i="9"/>
  <c r="CB155" i="9"/>
  <c r="BZ155" i="9"/>
  <c r="BX155" i="9"/>
  <c r="CB154" i="9"/>
  <c r="BZ154" i="9"/>
  <c r="BX154" i="9"/>
  <c r="CB153" i="9"/>
  <c r="BZ153" i="9"/>
  <c r="BX153" i="9"/>
  <c r="CB152" i="9"/>
  <c r="BZ152" i="9"/>
  <c r="BX152" i="9"/>
  <c r="CB151" i="9"/>
  <c r="BZ151" i="9"/>
  <c r="BX151" i="9"/>
  <c r="CB150" i="9"/>
  <c r="BZ150" i="9"/>
  <c r="BX150" i="9"/>
  <c r="CB149" i="9"/>
  <c r="BZ149" i="9"/>
  <c r="BX149" i="9"/>
  <c r="CB148" i="9"/>
  <c r="BZ148" i="9"/>
  <c r="BX148" i="9"/>
  <c r="CB147" i="9"/>
  <c r="BZ147" i="9"/>
  <c r="BX147" i="9"/>
  <c r="CB146" i="9"/>
  <c r="BZ146" i="9"/>
  <c r="BX146" i="9"/>
  <c r="CB142" i="9"/>
  <c r="BZ142" i="9"/>
  <c r="BX142" i="9"/>
  <c r="CB141" i="9"/>
  <c r="BZ141" i="9"/>
  <c r="BX141" i="9"/>
  <c r="CB140" i="9"/>
  <c r="BZ140" i="9"/>
  <c r="BX140" i="9"/>
  <c r="BX133" i="9"/>
  <c r="BZ133" i="9"/>
  <c r="CB133" i="9"/>
  <c r="BX134" i="9"/>
  <c r="BZ134" i="9"/>
  <c r="CB134" i="9"/>
  <c r="BX135" i="9"/>
  <c r="BZ135" i="9"/>
  <c r="CB135" i="9"/>
  <c r="BX136" i="9"/>
  <c r="BZ136" i="9"/>
  <c r="CB136" i="9"/>
  <c r="BX137" i="9"/>
  <c r="BZ137" i="9"/>
  <c r="CB137" i="9"/>
  <c r="CB132" i="9"/>
  <c r="BZ132" i="9"/>
  <c r="BX132" i="9"/>
  <c r="CB129" i="9"/>
  <c r="BZ129" i="9"/>
  <c r="BX129" i="9"/>
  <c r="CB128" i="9"/>
  <c r="BZ128" i="9"/>
  <c r="BX128" i="9"/>
  <c r="CB127" i="9"/>
  <c r="BZ127" i="9"/>
  <c r="BX127" i="9"/>
  <c r="CB126" i="9"/>
  <c r="BZ126" i="9"/>
  <c r="BX126" i="9"/>
  <c r="CB125" i="9"/>
  <c r="BZ125" i="9"/>
  <c r="BX125" i="9"/>
  <c r="CB124" i="9"/>
  <c r="BZ124" i="9"/>
  <c r="BX124" i="9"/>
  <c r="CB119" i="9"/>
  <c r="BZ119" i="9"/>
  <c r="BX119" i="9"/>
  <c r="CB118" i="9"/>
  <c r="BZ118" i="9"/>
  <c r="BX118" i="9"/>
  <c r="CB117" i="9"/>
  <c r="BZ117" i="9"/>
  <c r="BX117" i="9"/>
  <c r="CB116" i="9"/>
  <c r="BZ116" i="9"/>
  <c r="BX116" i="9"/>
  <c r="CB115" i="9"/>
  <c r="BZ115" i="9"/>
  <c r="BX115" i="9"/>
  <c r="CB114" i="9"/>
  <c r="BZ114" i="9"/>
  <c r="BX114" i="9"/>
  <c r="CB113" i="9"/>
  <c r="BZ113" i="9"/>
  <c r="BX113" i="9"/>
  <c r="CB112" i="9"/>
  <c r="BZ112" i="9"/>
  <c r="BX112" i="9"/>
  <c r="CB107" i="9"/>
  <c r="BZ107" i="9"/>
  <c r="BX107" i="9"/>
  <c r="CB106" i="9"/>
  <c r="BZ106" i="9"/>
  <c r="BX106" i="9"/>
  <c r="CB105" i="9"/>
  <c r="BZ105" i="9"/>
  <c r="BX105" i="9"/>
  <c r="CB104" i="9"/>
  <c r="BZ104" i="9"/>
  <c r="BX104" i="9"/>
  <c r="CB99" i="9"/>
  <c r="BZ99" i="9"/>
  <c r="BX99" i="9"/>
  <c r="CB98" i="9"/>
  <c r="BZ98" i="9"/>
  <c r="BX98" i="9"/>
  <c r="CB97" i="9"/>
  <c r="BZ97" i="9"/>
  <c r="BX97" i="9"/>
  <c r="CB96" i="9"/>
  <c r="BZ96" i="9"/>
  <c r="BX96" i="9"/>
  <c r="CB95" i="9"/>
  <c r="BZ95" i="9"/>
  <c r="BX95" i="9"/>
  <c r="CB94" i="9"/>
  <c r="BZ94" i="9"/>
  <c r="BX94" i="9"/>
  <c r="BX90" i="9"/>
  <c r="BZ90" i="9"/>
  <c r="CB90" i="9"/>
  <c r="BX91" i="9"/>
  <c r="BZ91" i="9"/>
  <c r="CB91" i="9"/>
  <c r="CB89" i="9"/>
  <c r="BZ89" i="9"/>
  <c r="BX89" i="9"/>
  <c r="CB86" i="9"/>
  <c r="BZ86" i="9"/>
  <c r="BX86" i="9"/>
  <c r="CB85" i="9"/>
  <c r="BZ85" i="9"/>
  <c r="BX85" i="9"/>
  <c r="CB84" i="9"/>
  <c r="BZ84" i="9"/>
  <c r="BX84" i="9"/>
  <c r="CB79" i="9"/>
  <c r="BZ79" i="9"/>
  <c r="BX79" i="9"/>
  <c r="CB78" i="9"/>
  <c r="BZ78" i="9"/>
  <c r="BX78" i="9"/>
  <c r="BX66" i="9"/>
  <c r="BZ66" i="9"/>
  <c r="CB66" i="9"/>
  <c r="BX67" i="9"/>
  <c r="BZ67" i="9"/>
  <c r="CB67" i="9"/>
  <c r="BX68" i="9"/>
  <c r="BZ68" i="9"/>
  <c r="CB68" i="9"/>
  <c r="BX69" i="9"/>
  <c r="BZ69" i="9"/>
  <c r="CB69" i="9"/>
  <c r="BX70" i="9"/>
  <c r="BZ70" i="9"/>
  <c r="CB70" i="9"/>
  <c r="BX71" i="9"/>
  <c r="BZ71" i="9"/>
  <c r="CB71" i="9"/>
  <c r="BX72" i="9"/>
  <c r="BZ72" i="9"/>
  <c r="CB72" i="9"/>
  <c r="BX73" i="9"/>
  <c r="BZ73" i="9"/>
  <c r="CB73" i="9"/>
  <c r="BX74" i="9"/>
  <c r="BZ74" i="9"/>
  <c r="CB74" i="9"/>
  <c r="BX75" i="9"/>
  <c r="BZ75" i="9"/>
  <c r="CB75" i="9"/>
  <c r="CB65" i="9"/>
  <c r="BZ65" i="9"/>
  <c r="BX65" i="9"/>
  <c r="CB62" i="9"/>
  <c r="BZ62" i="9"/>
  <c r="BX62" i="9"/>
  <c r="CB61" i="9"/>
  <c r="BZ61" i="9"/>
  <c r="BX61" i="9"/>
  <c r="CB60" i="9"/>
  <c r="BZ60" i="9"/>
  <c r="BX60" i="9"/>
  <c r="CB59" i="9"/>
  <c r="BZ59" i="9"/>
  <c r="BX59" i="9"/>
  <c r="CB58" i="9"/>
  <c r="BZ58" i="9"/>
  <c r="BX58" i="9"/>
  <c r="CB54" i="9"/>
  <c r="BZ54" i="9"/>
  <c r="BX54" i="9"/>
  <c r="CB53" i="9"/>
  <c r="BZ53" i="9"/>
  <c r="BX53" i="9"/>
  <c r="CB50" i="9"/>
  <c r="BZ50" i="9"/>
  <c r="BX50" i="9"/>
  <c r="CB49" i="9"/>
  <c r="BZ49" i="9"/>
  <c r="BX49" i="9"/>
  <c r="BX40" i="9"/>
  <c r="BZ40" i="9"/>
  <c r="CB40" i="9"/>
  <c r="BX41" i="9"/>
  <c r="BZ41" i="9"/>
  <c r="CB41" i="9"/>
  <c r="BX42" i="9"/>
  <c r="BZ42" i="9"/>
  <c r="CB42" i="9"/>
  <c r="BX43" i="9"/>
  <c r="BZ43" i="9"/>
  <c r="CB43" i="9"/>
  <c r="BX44" i="9"/>
  <c r="BZ44" i="9"/>
  <c r="CB44" i="9"/>
  <c r="BX45" i="9"/>
  <c r="BZ45" i="9"/>
  <c r="CB45" i="9"/>
  <c r="BX46" i="9"/>
  <c r="BZ46" i="9"/>
  <c r="CB46" i="9"/>
  <c r="CB39" i="9"/>
  <c r="BZ39" i="9"/>
  <c r="BX39" i="9"/>
  <c r="CB35" i="9"/>
  <c r="BZ35" i="9"/>
  <c r="BX35" i="9"/>
  <c r="CB34" i="9"/>
  <c r="BZ34" i="9"/>
  <c r="BX34" i="9"/>
  <c r="CB33" i="9"/>
  <c r="BZ33" i="9"/>
  <c r="BX33" i="9"/>
  <c r="CB28" i="9"/>
  <c r="BZ28" i="9"/>
  <c r="BX28" i="9"/>
  <c r="CB27" i="9"/>
  <c r="BZ27" i="9"/>
  <c r="BX27" i="9"/>
  <c r="CB26" i="9"/>
  <c r="BZ26" i="9"/>
  <c r="BX26" i="9"/>
  <c r="CB25" i="9"/>
  <c r="BZ25" i="9"/>
  <c r="BX25" i="9"/>
  <c r="CB24" i="9"/>
  <c r="BZ24" i="9"/>
  <c r="BX24" i="9"/>
  <c r="CB23" i="9"/>
  <c r="BZ23" i="9"/>
  <c r="BX23" i="9"/>
  <c r="CB22" i="9"/>
  <c r="BZ22" i="9"/>
  <c r="BX22" i="9"/>
  <c r="CB21" i="9"/>
  <c r="BZ21" i="9"/>
  <c r="BX21" i="9"/>
  <c r="BX11" i="9"/>
  <c r="BZ11" i="9"/>
  <c r="CB11" i="9"/>
  <c r="BX12" i="9"/>
  <c r="BZ12" i="9"/>
  <c r="CB12" i="9"/>
  <c r="BX13" i="9"/>
  <c r="BZ13" i="9"/>
  <c r="CB13" i="9"/>
  <c r="BX14" i="9"/>
  <c r="BZ14" i="9"/>
  <c r="CB14" i="9"/>
  <c r="BX15" i="9"/>
  <c r="BZ15" i="9"/>
  <c r="CB15" i="9"/>
  <c r="BX16" i="9"/>
  <c r="BZ16" i="9"/>
  <c r="CB16" i="9"/>
  <c r="CB10" i="9"/>
  <c r="BZ10" i="9"/>
  <c r="BX10" i="9"/>
  <c r="BV35" i="9"/>
  <c r="BV34" i="9"/>
  <c r="BV33" i="9"/>
  <c r="BV28" i="9"/>
  <c r="BV27" i="9"/>
  <c r="BV26" i="9"/>
  <c r="BV25" i="9"/>
  <c r="BV24" i="9"/>
  <c r="BV23" i="9"/>
  <c r="BV22" i="9"/>
  <c r="BV21" i="9"/>
  <c r="BZ51" i="9" l="1"/>
  <c r="CB87" i="9"/>
  <c r="BX29" i="9"/>
  <c r="BX262" i="9" s="1"/>
  <c r="CB51" i="9"/>
  <c r="BX55" i="9"/>
  <c r="CB80" i="9"/>
  <c r="CB92" i="9"/>
  <c r="BX120" i="9"/>
  <c r="BX266" i="9" s="1"/>
  <c r="BZ138" i="9"/>
  <c r="BZ143" i="9"/>
  <c r="CB143" i="9"/>
  <c r="CB36" i="9"/>
  <c r="BX36" i="9"/>
  <c r="BZ87" i="9"/>
  <c r="CB100" i="9"/>
  <c r="BZ108" i="9"/>
  <c r="BZ265" i="9" s="1"/>
  <c r="BZ92" i="9"/>
  <c r="CB17" i="9"/>
  <c r="CB261" i="9" s="1"/>
  <c r="CB29" i="9"/>
  <c r="CB262" i="9" s="1"/>
  <c r="BZ29" i="9"/>
  <c r="BZ262" i="9" s="1"/>
  <c r="BZ36" i="9"/>
  <c r="CB47" i="9"/>
  <c r="CB55" i="9"/>
  <c r="BZ63" i="9"/>
  <c r="CB63" i="9"/>
  <c r="CB120" i="9"/>
  <c r="CB266" i="9" s="1"/>
  <c r="BZ194" i="9"/>
  <c r="BZ268" i="9" s="1"/>
  <c r="CB76" i="9"/>
  <c r="BZ17" i="9"/>
  <c r="BZ261" i="9" s="1"/>
  <c r="BX108" i="9"/>
  <c r="BX265" i="9" s="1"/>
  <c r="CB108" i="9"/>
  <c r="CB265" i="9" s="1"/>
  <c r="BZ120" i="9"/>
  <c r="BZ266" i="9" s="1"/>
  <c r="BX130" i="9"/>
  <c r="BZ130" i="9"/>
  <c r="CB130" i="9"/>
  <c r="BX143" i="9"/>
  <c r="CB194" i="9"/>
  <c r="CB268" i="9" s="1"/>
  <c r="BX76" i="9"/>
  <c r="BX92" i="9"/>
  <c r="BX100" i="9"/>
  <c r="BZ100" i="9"/>
  <c r="BX63" i="9"/>
  <c r="BZ80" i="9"/>
  <c r="BZ76" i="9"/>
  <c r="BZ55" i="9"/>
  <c r="BZ47" i="9"/>
  <c r="BX194" i="9"/>
  <c r="BX268" i="9" s="1"/>
  <c r="BX87" i="9"/>
  <c r="BX80" i="9"/>
  <c r="CB138" i="9"/>
  <c r="BX138" i="9"/>
  <c r="BX47" i="9"/>
  <c r="BX17" i="9"/>
  <c r="BX261" i="9" s="1"/>
  <c r="BX51" i="9"/>
  <c r="BV193" i="9"/>
  <c r="BT193" i="9"/>
  <c r="BR193" i="9"/>
  <c r="BV192" i="9"/>
  <c r="BT192" i="9"/>
  <c r="BR192" i="9"/>
  <c r="BV191" i="9"/>
  <c r="BT191" i="9"/>
  <c r="BR191" i="9"/>
  <c r="BV190" i="9"/>
  <c r="BT190" i="9"/>
  <c r="BR190" i="9"/>
  <c r="BV189" i="9"/>
  <c r="BT189" i="9"/>
  <c r="BR189" i="9"/>
  <c r="BV188" i="9"/>
  <c r="BT188" i="9"/>
  <c r="BR188" i="9"/>
  <c r="BV187" i="9"/>
  <c r="BT187" i="9"/>
  <c r="BR187" i="9"/>
  <c r="BV186" i="9"/>
  <c r="BT186" i="9"/>
  <c r="BR186" i="9"/>
  <c r="BV185" i="9"/>
  <c r="BT185" i="9"/>
  <c r="BR185" i="9"/>
  <c r="BV184" i="9"/>
  <c r="BT184" i="9"/>
  <c r="BR184" i="9"/>
  <c r="BV183" i="9"/>
  <c r="BT183" i="9"/>
  <c r="BR183" i="9"/>
  <c r="BV182" i="9"/>
  <c r="BT182" i="9"/>
  <c r="BR182" i="9"/>
  <c r="BV181" i="9"/>
  <c r="BT181" i="9"/>
  <c r="BR181" i="9"/>
  <c r="BV180" i="9"/>
  <c r="BT180" i="9"/>
  <c r="BR180" i="9"/>
  <c r="BV179" i="9"/>
  <c r="BT179" i="9"/>
  <c r="BR179" i="9"/>
  <c r="BV178" i="9"/>
  <c r="BT178" i="9"/>
  <c r="BR178" i="9"/>
  <c r="BV177" i="9"/>
  <c r="BT177" i="9"/>
  <c r="BR177" i="9"/>
  <c r="BV176" i="9"/>
  <c r="BT176" i="9"/>
  <c r="BR176" i="9"/>
  <c r="BV175" i="9"/>
  <c r="BT175" i="9"/>
  <c r="BR175" i="9"/>
  <c r="BV174" i="9"/>
  <c r="BT174" i="9"/>
  <c r="BR174" i="9"/>
  <c r="BV173" i="9"/>
  <c r="BT173" i="9"/>
  <c r="BR173" i="9"/>
  <c r="BV172" i="9"/>
  <c r="BT172" i="9"/>
  <c r="BR172" i="9"/>
  <c r="BV171" i="9"/>
  <c r="BT171" i="9"/>
  <c r="BR171" i="9"/>
  <c r="BV170" i="9"/>
  <c r="BT170" i="9"/>
  <c r="BR170" i="9"/>
  <c r="BV169" i="9"/>
  <c r="BT169" i="9"/>
  <c r="BR169" i="9"/>
  <c r="BV168" i="9"/>
  <c r="BT168" i="9"/>
  <c r="BR168" i="9"/>
  <c r="BV167" i="9"/>
  <c r="BT167" i="9"/>
  <c r="BR167" i="9"/>
  <c r="BV166" i="9"/>
  <c r="BT166" i="9"/>
  <c r="BR166" i="9"/>
  <c r="BV165" i="9"/>
  <c r="BT165" i="9"/>
  <c r="BR165" i="9"/>
  <c r="BV164" i="9"/>
  <c r="BT164" i="9"/>
  <c r="BR164" i="9"/>
  <c r="BV163" i="9"/>
  <c r="BT163" i="9"/>
  <c r="BR163" i="9"/>
  <c r="BV162" i="9"/>
  <c r="BT162" i="9"/>
  <c r="BR162" i="9"/>
  <c r="BV161" i="9"/>
  <c r="BT161" i="9"/>
  <c r="BR161" i="9"/>
  <c r="BV160" i="9"/>
  <c r="BT160" i="9"/>
  <c r="BR160" i="9"/>
  <c r="BV159" i="9"/>
  <c r="BT159" i="9"/>
  <c r="BR159" i="9"/>
  <c r="BV158" i="9"/>
  <c r="BT158" i="9"/>
  <c r="BR158" i="9"/>
  <c r="BV157" i="9"/>
  <c r="BT157" i="9"/>
  <c r="BR157" i="9"/>
  <c r="BV156" i="9"/>
  <c r="BT156" i="9"/>
  <c r="BR156" i="9"/>
  <c r="BV155" i="9"/>
  <c r="BT155" i="9"/>
  <c r="BR155" i="9"/>
  <c r="BV154" i="9"/>
  <c r="BT154" i="9"/>
  <c r="BR154" i="9"/>
  <c r="BV153" i="9"/>
  <c r="BT153" i="9"/>
  <c r="BR153" i="9"/>
  <c r="BV152" i="9"/>
  <c r="BT152" i="9"/>
  <c r="BR152" i="9"/>
  <c r="BV151" i="9"/>
  <c r="BT151" i="9"/>
  <c r="BR151" i="9"/>
  <c r="BV150" i="9"/>
  <c r="BT150" i="9"/>
  <c r="BR150" i="9"/>
  <c r="BV149" i="9"/>
  <c r="BT149" i="9"/>
  <c r="BR149" i="9"/>
  <c r="BV148" i="9"/>
  <c r="BT148" i="9"/>
  <c r="BR148" i="9"/>
  <c r="BV147" i="9"/>
  <c r="BT147" i="9"/>
  <c r="BR147" i="9"/>
  <c r="BV146" i="9"/>
  <c r="BT146" i="9"/>
  <c r="BR146" i="9"/>
  <c r="BV142" i="9"/>
  <c r="BT142" i="9"/>
  <c r="BR142" i="9"/>
  <c r="BV141" i="9"/>
  <c r="BT141" i="9"/>
  <c r="BR141" i="9"/>
  <c r="BV140" i="9"/>
  <c r="BT140" i="9"/>
  <c r="BR140" i="9"/>
  <c r="BV137" i="9"/>
  <c r="BT137" i="9"/>
  <c r="BR137" i="9"/>
  <c r="BV136" i="9"/>
  <c r="BT136" i="9"/>
  <c r="BR136" i="9"/>
  <c r="BV135" i="9"/>
  <c r="BT135" i="9"/>
  <c r="BR135" i="9"/>
  <c r="BV134" i="9"/>
  <c r="BT134" i="9"/>
  <c r="BR134" i="9"/>
  <c r="BV133" i="9"/>
  <c r="BT133" i="9"/>
  <c r="BR133" i="9"/>
  <c r="BV132" i="9"/>
  <c r="BT132" i="9"/>
  <c r="BR132" i="9"/>
  <c r="BV129" i="9"/>
  <c r="BT129" i="9"/>
  <c r="BR129" i="9"/>
  <c r="BV128" i="9"/>
  <c r="BT128" i="9"/>
  <c r="BR128" i="9"/>
  <c r="BV127" i="9"/>
  <c r="BT127" i="9"/>
  <c r="BR127" i="9"/>
  <c r="BV126" i="9"/>
  <c r="BT126" i="9"/>
  <c r="BR126" i="9"/>
  <c r="BV125" i="9"/>
  <c r="BT125" i="9"/>
  <c r="BR125" i="9"/>
  <c r="BV124" i="9"/>
  <c r="BT124" i="9"/>
  <c r="BR124" i="9"/>
  <c r="BV119" i="9"/>
  <c r="BT119" i="9"/>
  <c r="BR119" i="9"/>
  <c r="BV118" i="9"/>
  <c r="BT118" i="9"/>
  <c r="BR118" i="9"/>
  <c r="BV117" i="9"/>
  <c r="BT117" i="9"/>
  <c r="BR117" i="9"/>
  <c r="BV116" i="9"/>
  <c r="BT116" i="9"/>
  <c r="BR116" i="9"/>
  <c r="BV115" i="9"/>
  <c r="BT115" i="9"/>
  <c r="BR115" i="9"/>
  <c r="BV114" i="9"/>
  <c r="BT114" i="9"/>
  <c r="BR114" i="9"/>
  <c r="BV113" i="9"/>
  <c r="BT113" i="9"/>
  <c r="BR113" i="9"/>
  <c r="BV112" i="9"/>
  <c r="BT112" i="9"/>
  <c r="BR112" i="9"/>
  <c r="BV107" i="9"/>
  <c r="BT107" i="9"/>
  <c r="BR107" i="9"/>
  <c r="BV106" i="9"/>
  <c r="BT106" i="9"/>
  <c r="BR106" i="9"/>
  <c r="BV105" i="9"/>
  <c r="BT105" i="9"/>
  <c r="BR105" i="9"/>
  <c r="BV104" i="9"/>
  <c r="BT104" i="9"/>
  <c r="BR104" i="9"/>
  <c r="BV99" i="9"/>
  <c r="BT99" i="9"/>
  <c r="BR99" i="9"/>
  <c r="BV98" i="9"/>
  <c r="BT98" i="9"/>
  <c r="BR98" i="9"/>
  <c r="BV97" i="9"/>
  <c r="BT97" i="9"/>
  <c r="BR97" i="9"/>
  <c r="BV96" i="9"/>
  <c r="BT96" i="9"/>
  <c r="BR96" i="9"/>
  <c r="BV95" i="9"/>
  <c r="BT95" i="9"/>
  <c r="BR95" i="9"/>
  <c r="BV94" i="9"/>
  <c r="BT94" i="9"/>
  <c r="BR94" i="9"/>
  <c r="BV91" i="9"/>
  <c r="BT91" i="9"/>
  <c r="BR91" i="9"/>
  <c r="BV90" i="9"/>
  <c r="BT90" i="9"/>
  <c r="BR90" i="9"/>
  <c r="BV89" i="9"/>
  <c r="BT89" i="9"/>
  <c r="BR89" i="9"/>
  <c r="BV86" i="9"/>
  <c r="BT86" i="9"/>
  <c r="BR86" i="9"/>
  <c r="BV85" i="9"/>
  <c r="BT85" i="9"/>
  <c r="BR85" i="9"/>
  <c r="BV84" i="9"/>
  <c r="BT84" i="9"/>
  <c r="BR84" i="9"/>
  <c r="BV79" i="9"/>
  <c r="BT79" i="9"/>
  <c r="BR79" i="9"/>
  <c r="BV78" i="9"/>
  <c r="BT78" i="9"/>
  <c r="BR78" i="9"/>
  <c r="BV75" i="9"/>
  <c r="BT75" i="9"/>
  <c r="BR75" i="9"/>
  <c r="BV74" i="9"/>
  <c r="BT74" i="9"/>
  <c r="BR74" i="9"/>
  <c r="BV73" i="9"/>
  <c r="BT73" i="9"/>
  <c r="BR73" i="9"/>
  <c r="BV72" i="9"/>
  <c r="BT72" i="9"/>
  <c r="BR72" i="9"/>
  <c r="BV71" i="9"/>
  <c r="BT71" i="9"/>
  <c r="BR71" i="9"/>
  <c r="BV70" i="9"/>
  <c r="BT70" i="9"/>
  <c r="BR70" i="9"/>
  <c r="BV69" i="9"/>
  <c r="BT69" i="9"/>
  <c r="BR69" i="9"/>
  <c r="BV68" i="9"/>
  <c r="BT68" i="9"/>
  <c r="BR68" i="9"/>
  <c r="BV67" i="9"/>
  <c r="BT67" i="9"/>
  <c r="BR67" i="9"/>
  <c r="BV66" i="9"/>
  <c r="BT66" i="9"/>
  <c r="BR66" i="9"/>
  <c r="BV65" i="9"/>
  <c r="BT65" i="9"/>
  <c r="BR65" i="9"/>
  <c r="BV62" i="9"/>
  <c r="BT62" i="9"/>
  <c r="BR62" i="9"/>
  <c r="BV61" i="9"/>
  <c r="BT61" i="9"/>
  <c r="BR61" i="9"/>
  <c r="BV60" i="9"/>
  <c r="BT60" i="9"/>
  <c r="BR60" i="9"/>
  <c r="BV59" i="9"/>
  <c r="BT59" i="9"/>
  <c r="BR59" i="9"/>
  <c r="BV58" i="9"/>
  <c r="BT58" i="9"/>
  <c r="BR58" i="9"/>
  <c r="BV54" i="9"/>
  <c r="BT54" i="9"/>
  <c r="BR54" i="9"/>
  <c r="BV53" i="9"/>
  <c r="BT53" i="9"/>
  <c r="BR53" i="9"/>
  <c r="BV50" i="9"/>
  <c r="BT50" i="9"/>
  <c r="BR50" i="9"/>
  <c r="BV49" i="9"/>
  <c r="BT49" i="9"/>
  <c r="BR49" i="9"/>
  <c r="BV46" i="9"/>
  <c r="BT46" i="9"/>
  <c r="BR46" i="9"/>
  <c r="BV45" i="9"/>
  <c r="BT45" i="9"/>
  <c r="BR45" i="9"/>
  <c r="BV44" i="9"/>
  <c r="BT44" i="9"/>
  <c r="BR44" i="9"/>
  <c r="BV43" i="9"/>
  <c r="BT43" i="9"/>
  <c r="BR43" i="9"/>
  <c r="BV42" i="9"/>
  <c r="BT42" i="9"/>
  <c r="BR42" i="9"/>
  <c r="BV41" i="9"/>
  <c r="BT41" i="9"/>
  <c r="BR41" i="9"/>
  <c r="BV40" i="9"/>
  <c r="BT40" i="9"/>
  <c r="BR40" i="9"/>
  <c r="BV39" i="9"/>
  <c r="BT39" i="9"/>
  <c r="BR39" i="9"/>
  <c r="BT35" i="9"/>
  <c r="BR35" i="9"/>
  <c r="BT34" i="9"/>
  <c r="BR34" i="9"/>
  <c r="BV36" i="9"/>
  <c r="BT33" i="9"/>
  <c r="BR33" i="9"/>
  <c r="BT28" i="9"/>
  <c r="BR28" i="9"/>
  <c r="BT27" i="9"/>
  <c r="BR27" i="9"/>
  <c r="BT26" i="9"/>
  <c r="BR26" i="9"/>
  <c r="BT25" i="9"/>
  <c r="BR25" i="9"/>
  <c r="BT24" i="9"/>
  <c r="BR24" i="9"/>
  <c r="BT23" i="9"/>
  <c r="BR23" i="9"/>
  <c r="BT22" i="9"/>
  <c r="BR22" i="9"/>
  <c r="BT21" i="9"/>
  <c r="BR21" i="9"/>
  <c r="BV16" i="9"/>
  <c r="BT16" i="9"/>
  <c r="BR16" i="9"/>
  <c r="BV15" i="9"/>
  <c r="BT15" i="9"/>
  <c r="BR15" i="9"/>
  <c r="BV14" i="9"/>
  <c r="BT14" i="9"/>
  <c r="BR14" i="9"/>
  <c r="BV13" i="9"/>
  <c r="BT13" i="9"/>
  <c r="BR13" i="9"/>
  <c r="BV12" i="9"/>
  <c r="BT12" i="9"/>
  <c r="BR12" i="9"/>
  <c r="BV11" i="9"/>
  <c r="BT11" i="9"/>
  <c r="BR11" i="9"/>
  <c r="BV10" i="9"/>
  <c r="BT10" i="9"/>
  <c r="BR10" i="9"/>
  <c r="BV266" i="9"/>
  <c r="BV143" i="9" l="1"/>
  <c r="BZ144" i="9"/>
  <c r="BZ267" i="9" s="1"/>
  <c r="BT55" i="9"/>
  <c r="BZ101" i="9"/>
  <c r="BZ264" i="9" s="1"/>
  <c r="CB81" i="9"/>
  <c r="CB263" i="9" s="1"/>
  <c r="BT36" i="9"/>
  <c r="CB101" i="9"/>
  <c r="CB264" i="9" s="1"/>
  <c r="BV80" i="9"/>
  <c r="BV55" i="9"/>
  <c r="BX144" i="9"/>
  <c r="BX267" i="9" s="1"/>
  <c r="CB144" i="9"/>
  <c r="CB267" i="9" s="1"/>
  <c r="BV51" i="9"/>
  <c r="BV76" i="9"/>
  <c r="BV100" i="9"/>
  <c r="BT143" i="9"/>
  <c r="BX101" i="9"/>
  <c r="BX264" i="9" s="1"/>
  <c r="BZ81" i="9"/>
  <c r="BZ263" i="9" s="1"/>
  <c r="BX81" i="9"/>
  <c r="BX263" i="9" s="1"/>
  <c r="BT76" i="9"/>
  <c r="BV108" i="9"/>
  <c r="BV265" i="9" s="1"/>
  <c r="BR143" i="9"/>
  <c r="BT87" i="9"/>
  <c r="BT108" i="9"/>
  <c r="BT265" i="9" s="1"/>
  <c r="BT120" i="9"/>
  <c r="BT266" i="9" s="1"/>
  <c r="BT138" i="9"/>
  <c r="BT29" i="9"/>
  <c r="BT262" i="9" s="1"/>
  <c r="BV87" i="9"/>
  <c r="BR17" i="9"/>
  <c r="BR261" i="9" s="1"/>
  <c r="BV17" i="9"/>
  <c r="BV261" i="9" s="1"/>
  <c r="BT17" i="9"/>
  <c r="BT261" i="9" s="1"/>
  <c r="BV29" i="9"/>
  <c r="BV262" i="9" s="1"/>
  <c r="BV63" i="9"/>
  <c r="BV92" i="9"/>
  <c r="BV194" i="9"/>
  <c r="BV268" i="9" s="1"/>
  <c r="BV130" i="9"/>
  <c r="BV138" i="9"/>
  <c r="BV47" i="9"/>
  <c r="BT63" i="9"/>
  <c r="BT80" i="9"/>
  <c r="BT92" i="9"/>
  <c r="BT194" i="9"/>
  <c r="BT268" i="9" s="1"/>
  <c r="BT47" i="9"/>
  <c r="BT51" i="9"/>
  <c r="BT100" i="9"/>
  <c r="BT130" i="9"/>
  <c r="BR29" i="9"/>
  <c r="BR262" i="9" s="1"/>
  <c r="BR36" i="9"/>
  <c r="BR63" i="9"/>
  <c r="BR76" i="9"/>
  <c r="BR87" i="9"/>
  <c r="BR108" i="9"/>
  <c r="BR265" i="9" s="1"/>
  <c r="BR120" i="9"/>
  <c r="BR266" i="9" s="1"/>
  <c r="BR130" i="9"/>
  <c r="BR138" i="9"/>
  <c r="BR55" i="9"/>
  <c r="BR80" i="9"/>
  <c r="BR92" i="9"/>
  <c r="BR47" i="9"/>
  <c r="BR51" i="9"/>
  <c r="BR100" i="9"/>
  <c r="BR194" i="9"/>
  <c r="BR268" i="9" s="1"/>
  <c r="BP266" i="9"/>
  <c r="BP193" i="9"/>
  <c r="BP192" i="9"/>
  <c r="BP191" i="9"/>
  <c r="BP190" i="9"/>
  <c r="BP189" i="9"/>
  <c r="BP188" i="9"/>
  <c r="BP187" i="9"/>
  <c r="BP186" i="9"/>
  <c r="BP185" i="9"/>
  <c r="BP184" i="9"/>
  <c r="BP183" i="9"/>
  <c r="BP182" i="9"/>
  <c r="BP181" i="9"/>
  <c r="BP180" i="9"/>
  <c r="BP179" i="9"/>
  <c r="BP178" i="9"/>
  <c r="BP177" i="9"/>
  <c r="BP176" i="9"/>
  <c r="BP175" i="9"/>
  <c r="BP174" i="9"/>
  <c r="BP173" i="9"/>
  <c r="BP172" i="9"/>
  <c r="BP171" i="9"/>
  <c r="BP170" i="9"/>
  <c r="BP169" i="9"/>
  <c r="BP168" i="9"/>
  <c r="BP167" i="9"/>
  <c r="BP166" i="9"/>
  <c r="BP165" i="9"/>
  <c r="BP164" i="9"/>
  <c r="BP163" i="9"/>
  <c r="BP162" i="9"/>
  <c r="BP161" i="9"/>
  <c r="BP160" i="9"/>
  <c r="BP159" i="9"/>
  <c r="BP158" i="9"/>
  <c r="BP157" i="9"/>
  <c r="BP156" i="9"/>
  <c r="BP155" i="9"/>
  <c r="BP154" i="9"/>
  <c r="BP153" i="9"/>
  <c r="BP152" i="9"/>
  <c r="BP151" i="9"/>
  <c r="BP150" i="9"/>
  <c r="BP149" i="9"/>
  <c r="BP148" i="9"/>
  <c r="BP147" i="9"/>
  <c r="BP146" i="9"/>
  <c r="BP142" i="9"/>
  <c r="BP141" i="9"/>
  <c r="BP140" i="9"/>
  <c r="BP137" i="9"/>
  <c r="BP136" i="9"/>
  <c r="BP135" i="9"/>
  <c r="BP134" i="9"/>
  <c r="BP133" i="9"/>
  <c r="BP132" i="9"/>
  <c r="BP129" i="9"/>
  <c r="BP128" i="9"/>
  <c r="BP127" i="9"/>
  <c r="BP126" i="9"/>
  <c r="BP125" i="9"/>
  <c r="BP124" i="9"/>
  <c r="BP119" i="9"/>
  <c r="BP118" i="9"/>
  <c r="BP117" i="9"/>
  <c r="BP116" i="9"/>
  <c r="BP115" i="9"/>
  <c r="BP114" i="9"/>
  <c r="BP113" i="9"/>
  <c r="BP112" i="9"/>
  <c r="BP107" i="9"/>
  <c r="BP106" i="9"/>
  <c r="BP105" i="9"/>
  <c r="BP104" i="9"/>
  <c r="BP99" i="9"/>
  <c r="BP98" i="9"/>
  <c r="BP97" i="9"/>
  <c r="BP96" i="9"/>
  <c r="BP95" i="9"/>
  <c r="BP94" i="9"/>
  <c r="BP91" i="9"/>
  <c r="BP90" i="9"/>
  <c r="BP89" i="9"/>
  <c r="BP86" i="9"/>
  <c r="BP85" i="9"/>
  <c r="BP84" i="9"/>
  <c r="BP79" i="9"/>
  <c r="BP78" i="9"/>
  <c r="BP75" i="9"/>
  <c r="BP74" i="9"/>
  <c r="BP73" i="9"/>
  <c r="BP72" i="9"/>
  <c r="BP71" i="9"/>
  <c r="BP70" i="9"/>
  <c r="BP69" i="9"/>
  <c r="BP68" i="9"/>
  <c r="BP67" i="9"/>
  <c r="BP66" i="9"/>
  <c r="BP65" i="9"/>
  <c r="BP62" i="9"/>
  <c r="BP61" i="9"/>
  <c r="BP60" i="9"/>
  <c r="BP59" i="9"/>
  <c r="BP58" i="9"/>
  <c r="BP54" i="9"/>
  <c r="BP53" i="9"/>
  <c r="BP50" i="9"/>
  <c r="BP49" i="9"/>
  <c r="BP46" i="9"/>
  <c r="BP45" i="9"/>
  <c r="BP44" i="9"/>
  <c r="BP43" i="9"/>
  <c r="BP42" i="9"/>
  <c r="BP41" i="9"/>
  <c r="BP40" i="9"/>
  <c r="BP39" i="9"/>
  <c r="BP35" i="9"/>
  <c r="BP34" i="9"/>
  <c r="BP33" i="9"/>
  <c r="BP28" i="9"/>
  <c r="BP27" i="9"/>
  <c r="BP26" i="9"/>
  <c r="BP25" i="9"/>
  <c r="BP24" i="9"/>
  <c r="BP23" i="9"/>
  <c r="BP22" i="9"/>
  <c r="BP21" i="9"/>
  <c r="BP16" i="9"/>
  <c r="BP15" i="9"/>
  <c r="BP14" i="9"/>
  <c r="BP13" i="9"/>
  <c r="BP12" i="9"/>
  <c r="BP11" i="9"/>
  <c r="BP10" i="9"/>
  <c r="BN193" i="9"/>
  <c r="BN192" i="9"/>
  <c r="BN191" i="9"/>
  <c r="BN190" i="9"/>
  <c r="BN189" i="9"/>
  <c r="BN188" i="9"/>
  <c r="BN187" i="9"/>
  <c r="BN186" i="9"/>
  <c r="BN185" i="9"/>
  <c r="BN184" i="9"/>
  <c r="BN183" i="9"/>
  <c r="BN182" i="9"/>
  <c r="BN181" i="9"/>
  <c r="BN180" i="9"/>
  <c r="BN179" i="9"/>
  <c r="BN178" i="9"/>
  <c r="BN177" i="9"/>
  <c r="BN176" i="9"/>
  <c r="BN175" i="9"/>
  <c r="BN174" i="9"/>
  <c r="BN173" i="9"/>
  <c r="BN172" i="9"/>
  <c r="BN171" i="9"/>
  <c r="BN170" i="9"/>
  <c r="BN169" i="9"/>
  <c r="BN168" i="9"/>
  <c r="BN167" i="9"/>
  <c r="BN166" i="9"/>
  <c r="BN165" i="9"/>
  <c r="BN164" i="9"/>
  <c r="BN163" i="9"/>
  <c r="BN162" i="9"/>
  <c r="BN161" i="9"/>
  <c r="BN160" i="9"/>
  <c r="BN159" i="9"/>
  <c r="BN158" i="9"/>
  <c r="BN157" i="9"/>
  <c r="BN156" i="9"/>
  <c r="BN155" i="9"/>
  <c r="BN154" i="9"/>
  <c r="BN153" i="9"/>
  <c r="BN152" i="9"/>
  <c r="BN151" i="9"/>
  <c r="BN150" i="9"/>
  <c r="BN149" i="9"/>
  <c r="BN148" i="9"/>
  <c r="BN147" i="9"/>
  <c r="BN146" i="9"/>
  <c r="BN142" i="9"/>
  <c r="BN141" i="9"/>
  <c r="BN140" i="9"/>
  <c r="BN137" i="9"/>
  <c r="BN136" i="9"/>
  <c r="BN135" i="9"/>
  <c r="BN134" i="9"/>
  <c r="BN133" i="9"/>
  <c r="BN132" i="9"/>
  <c r="BN129" i="9"/>
  <c r="BN128" i="9"/>
  <c r="BN127" i="9"/>
  <c r="BN126" i="9"/>
  <c r="BN125" i="9"/>
  <c r="BN124" i="9"/>
  <c r="BN119" i="9"/>
  <c r="BN118" i="9"/>
  <c r="BN117" i="9"/>
  <c r="BN116" i="9"/>
  <c r="BN115" i="9"/>
  <c r="BN114" i="9"/>
  <c r="BN113" i="9"/>
  <c r="BN112" i="9"/>
  <c r="BN107" i="9"/>
  <c r="BN106" i="9"/>
  <c r="BN105" i="9"/>
  <c r="BN104" i="9"/>
  <c r="BN99" i="9"/>
  <c r="BN98" i="9"/>
  <c r="BN97" i="9"/>
  <c r="BN96" i="9"/>
  <c r="BN95" i="9"/>
  <c r="BN94" i="9"/>
  <c r="BN91" i="9"/>
  <c r="BN90" i="9"/>
  <c r="BN89" i="9"/>
  <c r="BN86" i="9"/>
  <c r="BN85" i="9"/>
  <c r="BN84" i="9"/>
  <c r="BN79" i="9"/>
  <c r="BN78" i="9"/>
  <c r="BN75" i="9"/>
  <c r="BN74" i="9"/>
  <c r="BN73" i="9"/>
  <c r="BN72" i="9"/>
  <c r="BN71" i="9"/>
  <c r="BN70" i="9"/>
  <c r="BN69" i="9"/>
  <c r="BN68" i="9"/>
  <c r="BN67" i="9"/>
  <c r="BN66" i="9"/>
  <c r="BN65" i="9"/>
  <c r="BN62" i="9"/>
  <c r="BN61" i="9"/>
  <c r="BN60" i="9"/>
  <c r="BN59" i="9"/>
  <c r="BN58" i="9"/>
  <c r="BN54" i="9"/>
  <c r="BN53" i="9"/>
  <c r="BN50" i="9"/>
  <c r="BN49" i="9"/>
  <c r="BN46" i="9"/>
  <c r="BN45" i="9"/>
  <c r="BN44" i="9"/>
  <c r="BN43" i="9"/>
  <c r="BN42" i="9"/>
  <c r="BN41" i="9"/>
  <c r="BN40" i="9"/>
  <c r="BN39" i="9"/>
  <c r="BN35" i="9"/>
  <c r="BN34" i="9"/>
  <c r="BN33" i="9"/>
  <c r="BN28" i="9"/>
  <c r="BN27" i="9"/>
  <c r="BN26" i="9"/>
  <c r="BN25" i="9"/>
  <c r="BN24" i="9"/>
  <c r="BN23" i="9"/>
  <c r="BN22" i="9"/>
  <c r="BN21" i="9"/>
  <c r="BN16" i="9"/>
  <c r="BN15" i="9"/>
  <c r="BN14" i="9"/>
  <c r="BN13" i="9"/>
  <c r="BN12" i="9"/>
  <c r="BN11" i="9"/>
  <c r="BN10" i="9"/>
  <c r="BL193" i="9"/>
  <c r="BL192" i="9"/>
  <c r="BL191" i="9"/>
  <c r="BL190" i="9"/>
  <c r="BL189" i="9"/>
  <c r="BL188" i="9"/>
  <c r="BL187" i="9"/>
  <c r="BL186" i="9"/>
  <c r="BL185" i="9"/>
  <c r="BL184" i="9"/>
  <c r="BL183" i="9"/>
  <c r="BL182" i="9"/>
  <c r="BL181" i="9"/>
  <c r="BL180" i="9"/>
  <c r="BL179" i="9"/>
  <c r="BL178" i="9"/>
  <c r="BL177" i="9"/>
  <c r="BL176" i="9"/>
  <c r="BL175" i="9"/>
  <c r="BL174" i="9"/>
  <c r="BL173" i="9"/>
  <c r="BL172" i="9"/>
  <c r="BL171" i="9"/>
  <c r="BL170" i="9"/>
  <c r="BL169" i="9"/>
  <c r="BL168" i="9"/>
  <c r="BL167" i="9"/>
  <c r="BL166" i="9"/>
  <c r="BL165" i="9"/>
  <c r="BL164" i="9"/>
  <c r="BL163" i="9"/>
  <c r="BL162" i="9"/>
  <c r="BL161" i="9"/>
  <c r="BL160" i="9"/>
  <c r="BL159" i="9"/>
  <c r="BL158" i="9"/>
  <c r="BL157" i="9"/>
  <c r="BL156" i="9"/>
  <c r="BL155" i="9"/>
  <c r="BL154" i="9"/>
  <c r="BL153" i="9"/>
  <c r="BL152" i="9"/>
  <c r="BL151" i="9"/>
  <c r="BL150" i="9"/>
  <c r="BL149" i="9"/>
  <c r="BL148" i="9"/>
  <c r="BL147" i="9"/>
  <c r="BL146" i="9"/>
  <c r="BL142" i="9"/>
  <c r="BL141" i="9"/>
  <c r="BL140" i="9"/>
  <c r="BL137" i="9"/>
  <c r="BL136" i="9"/>
  <c r="BL135" i="9"/>
  <c r="BL134" i="9"/>
  <c r="BL133" i="9"/>
  <c r="BL132" i="9"/>
  <c r="BL129" i="9"/>
  <c r="BL128" i="9"/>
  <c r="BL127" i="9"/>
  <c r="BL126" i="9"/>
  <c r="BL125" i="9"/>
  <c r="BL124" i="9"/>
  <c r="BL119" i="9"/>
  <c r="BL118" i="9"/>
  <c r="BL117" i="9"/>
  <c r="BL116" i="9"/>
  <c r="BL115" i="9"/>
  <c r="BL114" i="9"/>
  <c r="BL113" i="9"/>
  <c r="BL112" i="9"/>
  <c r="BL107" i="9"/>
  <c r="BL106" i="9"/>
  <c r="BL105" i="9"/>
  <c r="BL104" i="9"/>
  <c r="BL99" i="9"/>
  <c r="BL98" i="9"/>
  <c r="BL97" i="9"/>
  <c r="BL96" i="9"/>
  <c r="BL95" i="9"/>
  <c r="BL94" i="9"/>
  <c r="BL91" i="9"/>
  <c r="BL90" i="9"/>
  <c r="BL89" i="9"/>
  <c r="BL86" i="9"/>
  <c r="BL85" i="9"/>
  <c r="BL84" i="9"/>
  <c r="BL79" i="9"/>
  <c r="BL78" i="9"/>
  <c r="BL75" i="9"/>
  <c r="BL74" i="9"/>
  <c r="BL73" i="9"/>
  <c r="BL72" i="9"/>
  <c r="BL71" i="9"/>
  <c r="BL70" i="9"/>
  <c r="BL69" i="9"/>
  <c r="BL68" i="9"/>
  <c r="BL67" i="9"/>
  <c r="BL66" i="9"/>
  <c r="BL65" i="9"/>
  <c r="BL62" i="9"/>
  <c r="BL61" i="9"/>
  <c r="BL60" i="9"/>
  <c r="BL59" i="9"/>
  <c r="BL58" i="9"/>
  <c r="BL54" i="9"/>
  <c r="BL53" i="9"/>
  <c r="BL50" i="9"/>
  <c r="BL49" i="9"/>
  <c r="BL46" i="9"/>
  <c r="BL45" i="9"/>
  <c r="BL44" i="9"/>
  <c r="BL43" i="9"/>
  <c r="BL42" i="9"/>
  <c r="BL41" i="9"/>
  <c r="BL40" i="9"/>
  <c r="BL39" i="9"/>
  <c r="BL35" i="9"/>
  <c r="BL34" i="9"/>
  <c r="BL33" i="9"/>
  <c r="BL28" i="9"/>
  <c r="BL27" i="9"/>
  <c r="BL26" i="9"/>
  <c r="BL25" i="9"/>
  <c r="BL24" i="9"/>
  <c r="BL23" i="9"/>
  <c r="BL22" i="9"/>
  <c r="BL21" i="9"/>
  <c r="BL16" i="9"/>
  <c r="BL15" i="9"/>
  <c r="BL14" i="9"/>
  <c r="BL13" i="9"/>
  <c r="BL12" i="9"/>
  <c r="BL11" i="9"/>
  <c r="BL10" i="9"/>
  <c r="CB271" i="9" l="1"/>
  <c r="BZ271" i="9"/>
  <c r="BL55" i="9"/>
  <c r="BP51" i="9"/>
  <c r="BP80" i="9"/>
  <c r="BN51" i="9"/>
  <c r="BT144" i="9"/>
  <c r="BT267" i="9" s="1"/>
  <c r="BX271" i="9"/>
  <c r="BL47" i="9"/>
  <c r="BL100" i="9"/>
  <c r="BN29" i="9"/>
  <c r="BN262" i="9" s="1"/>
  <c r="BN36" i="9"/>
  <c r="BN63" i="9"/>
  <c r="BN76" i="9"/>
  <c r="BN92" i="9"/>
  <c r="BN100" i="9"/>
  <c r="BN138" i="9"/>
  <c r="BN194" i="9"/>
  <c r="BN268" i="9" s="1"/>
  <c r="BP17" i="9"/>
  <c r="BP261" i="9" s="1"/>
  <c r="BP143" i="9"/>
  <c r="BR101" i="9"/>
  <c r="BR264" i="9" s="1"/>
  <c r="BV101" i="9"/>
  <c r="BV264" i="9" s="1"/>
  <c r="BL87" i="9"/>
  <c r="BL108" i="9"/>
  <c r="BL265" i="9" s="1"/>
  <c r="BL143" i="9"/>
  <c r="BP47" i="9"/>
  <c r="BP63" i="9"/>
  <c r="BP100" i="9"/>
  <c r="BP138" i="9"/>
  <c r="BL17" i="9"/>
  <c r="BL261" i="9" s="1"/>
  <c r="BL29" i="9"/>
  <c r="BL262" i="9" s="1"/>
  <c r="BL36" i="9"/>
  <c r="BL51" i="9"/>
  <c r="BL80" i="9"/>
  <c r="BL92" i="9"/>
  <c r="BL130" i="9"/>
  <c r="BL138" i="9"/>
  <c r="BL194" i="9"/>
  <c r="BL268" i="9" s="1"/>
  <c r="BN47" i="9"/>
  <c r="BN55" i="9"/>
  <c r="BN80" i="9"/>
  <c r="BN87" i="9"/>
  <c r="BN108" i="9"/>
  <c r="BN265" i="9" s="1"/>
  <c r="BN130" i="9"/>
  <c r="BN143" i="9"/>
  <c r="BP29" i="9"/>
  <c r="BP262" i="9" s="1"/>
  <c r="BP36" i="9"/>
  <c r="BP55" i="9"/>
  <c r="BP76" i="9"/>
  <c r="BP87" i="9"/>
  <c r="BP92" i="9"/>
  <c r="BP108" i="9"/>
  <c r="BP265" i="9" s="1"/>
  <c r="BP130" i="9"/>
  <c r="BP194" i="9"/>
  <c r="BP268" i="9" s="1"/>
  <c r="BR81" i="9"/>
  <c r="BR263" i="9" s="1"/>
  <c r="BR144" i="9"/>
  <c r="BR267" i="9" s="1"/>
  <c r="BV144" i="9"/>
  <c r="BV267" i="9" s="1"/>
  <c r="BT101" i="9"/>
  <c r="BT264" i="9" s="1"/>
  <c r="BT81" i="9"/>
  <c r="BT263" i="9" s="1"/>
  <c r="BV81" i="9"/>
  <c r="BV263" i="9" s="1"/>
  <c r="BN120" i="9"/>
  <c r="BN266" i="9" s="1"/>
  <c r="BN17" i="9"/>
  <c r="BN261" i="9" s="1"/>
  <c r="BL120" i="9"/>
  <c r="BL266" i="9" s="1"/>
  <c r="BL76" i="9"/>
  <c r="BL63" i="9"/>
  <c r="BX272" i="9" l="1"/>
  <c r="BL101" i="9"/>
  <c r="BL264" i="9" s="1"/>
  <c r="BN144" i="9"/>
  <c r="BN267" i="9" s="1"/>
  <c r="BN81" i="9"/>
  <c r="BN263" i="9" s="1"/>
  <c r="BP81" i="9"/>
  <c r="BP263" i="9" s="1"/>
  <c r="BT271" i="9"/>
  <c r="BN101" i="9"/>
  <c r="BN264" i="9" s="1"/>
  <c r="BL81" i="9"/>
  <c r="BL263" i="9" s="1"/>
  <c r="BP144" i="9"/>
  <c r="BP267" i="9" s="1"/>
  <c r="BL144" i="9"/>
  <c r="BL267" i="9" s="1"/>
  <c r="BP101" i="9"/>
  <c r="BP264" i="9" s="1"/>
  <c r="BR271" i="9"/>
  <c r="BV271" i="9"/>
  <c r="BJ193" i="9"/>
  <c r="BJ192" i="9"/>
  <c r="BJ191" i="9"/>
  <c r="BJ190" i="9"/>
  <c r="BJ189" i="9"/>
  <c r="BJ188" i="9"/>
  <c r="BJ187" i="9"/>
  <c r="BJ186" i="9"/>
  <c r="BJ185" i="9"/>
  <c r="BJ184" i="9"/>
  <c r="BJ183" i="9"/>
  <c r="BJ182" i="9"/>
  <c r="BJ181" i="9"/>
  <c r="BJ180" i="9"/>
  <c r="BJ179" i="9"/>
  <c r="BJ178" i="9"/>
  <c r="BJ177" i="9"/>
  <c r="BJ176" i="9"/>
  <c r="BJ175" i="9"/>
  <c r="BJ174" i="9"/>
  <c r="BJ173" i="9"/>
  <c r="BJ172" i="9"/>
  <c r="BJ171" i="9"/>
  <c r="BJ170" i="9"/>
  <c r="BJ169" i="9"/>
  <c r="BJ168" i="9"/>
  <c r="BJ167" i="9"/>
  <c r="BJ166" i="9"/>
  <c r="BJ165" i="9"/>
  <c r="BJ164" i="9"/>
  <c r="BJ163" i="9"/>
  <c r="BJ162" i="9"/>
  <c r="BJ161" i="9"/>
  <c r="BJ160" i="9"/>
  <c r="BJ159" i="9"/>
  <c r="BJ158" i="9"/>
  <c r="BJ157" i="9"/>
  <c r="BJ156" i="9"/>
  <c r="BJ155" i="9"/>
  <c r="BJ154" i="9"/>
  <c r="BJ153" i="9"/>
  <c r="BJ152" i="9"/>
  <c r="BJ151" i="9"/>
  <c r="BJ150" i="9"/>
  <c r="BJ149" i="9"/>
  <c r="BJ148" i="9"/>
  <c r="BJ147" i="9"/>
  <c r="BJ146" i="9"/>
  <c r="BJ142" i="9"/>
  <c r="BJ141" i="9"/>
  <c r="BJ140" i="9"/>
  <c r="BJ137" i="9"/>
  <c r="BJ136" i="9"/>
  <c r="BJ135" i="9"/>
  <c r="BJ134" i="9"/>
  <c r="BJ133" i="9"/>
  <c r="BJ132" i="9"/>
  <c r="BJ129" i="9"/>
  <c r="BJ128" i="9"/>
  <c r="BJ127" i="9"/>
  <c r="BJ126" i="9"/>
  <c r="BJ125" i="9"/>
  <c r="BJ124" i="9"/>
  <c r="BJ119" i="9"/>
  <c r="BJ118" i="9"/>
  <c r="BJ117" i="9"/>
  <c r="BJ116" i="9"/>
  <c r="BJ115" i="9"/>
  <c r="BJ114" i="9"/>
  <c r="BJ113" i="9"/>
  <c r="BJ112" i="9"/>
  <c r="BJ107" i="9"/>
  <c r="BJ106" i="9"/>
  <c r="BJ105" i="9"/>
  <c r="BJ104" i="9"/>
  <c r="BJ99" i="9"/>
  <c r="BJ98" i="9"/>
  <c r="BJ97" i="9"/>
  <c r="BJ96" i="9"/>
  <c r="BJ95" i="9"/>
  <c r="BJ94" i="9"/>
  <c r="BX273" i="9" l="1"/>
  <c r="BX274" i="9" s="1"/>
  <c r="BP271" i="9"/>
  <c r="BN271" i="9"/>
  <c r="BL271" i="9"/>
  <c r="BR272" i="9"/>
  <c r="BJ138" i="9"/>
  <c r="BJ194" i="9"/>
  <c r="BJ268" i="9" s="1"/>
  <c r="BJ100" i="9"/>
  <c r="BJ108" i="9"/>
  <c r="BJ265" i="9" s="1"/>
  <c r="BJ120" i="9"/>
  <c r="BJ266" i="9" s="1"/>
  <c r="BJ130" i="9"/>
  <c r="BJ143" i="9"/>
  <c r="BL272" i="9" l="1"/>
  <c r="BJ144" i="9"/>
  <c r="BJ267" i="9" s="1"/>
  <c r="BR273" i="9"/>
  <c r="BR274" i="9" s="1"/>
  <c r="BJ91" i="9"/>
  <c r="BJ90" i="9"/>
  <c r="BJ89" i="9"/>
  <c r="BJ86" i="9"/>
  <c r="BJ85" i="9"/>
  <c r="BJ84" i="9"/>
  <c r="BJ79" i="9"/>
  <c r="BJ78" i="9"/>
  <c r="BJ75" i="9"/>
  <c r="BJ74" i="9"/>
  <c r="BJ73" i="9"/>
  <c r="BJ72" i="9"/>
  <c r="BJ71" i="9"/>
  <c r="BJ70" i="9"/>
  <c r="BJ69" i="9"/>
  <c r="BJ68" i="9"/>
  <c r="BJ67" i="9"/>
  <c r="BJ66" i="9"/>
  <c r="BJ65" i="9"/>
  <c r="BJ62" i="9"/>
  <c r="BJ61" i="9"/>
  <c r="BJ60" i="9"/>
  <c r="BJ59" i="9"/>
  <c r="BJ58" i="9"/>
  <c r="BJ54" i="9"/>
  <c r="BJ53" i="9"/>
  <c r="BJ50" i="9"/>
  <c r="BJ49" i="9"/>
  <c r="BJ46" i="9"/>
  <c r="BJ45" i="9"/>
  <c r="BJ44" i="9"/>
  <c r="BJ43" i="9"/>
  <c r="BJ42" i="9"/>
  <c r="BJ41" i="9"/>
  <c r="BJ40" i="9"/>
  <c r="BJ39" i="9"/>
  <c r="BJ35" i="9"/>
  <c r="BJ34" i="9"/>
  <c r="BJ33" i="9"/>
  <c r="BJ28" i="9"/>
  <c r="BJ27" i="9"/>
  <c r="BJ26" i="9"/>
  <c r="BJ25" i="9"/>
  <c r="BJ24" i="9"/>
  <c r="BJ23" i="9"/>
  <c r="BJ22" i="9"/>
  <c r="BJ21" i="9"/>
  <c r="BJ16" i="9"/>
  <c r="BJ15" i="9"/>
  <c r="BJ14" i="9"/>
  <c r="BJ13" i="9"/>
  <c r="BJ12" i="9"/>
  <c r="BJ11" i="9"/>
  <c r="BJ10" i="9"/>
  <c r="BH193" i="9"/>
  <c r="BH192" i="9"/>
  <c r="BH191" i="9"/>
  <c r="BH190" i="9"/>
  <c r="BH189" i="9"/>
  <c r="BH188" i="9"/>
  <c r="BH187" i="9"/>
  <c r="BH186" i="9"/>
  <c r="BH185" i="9"/>
  <c r="BH184" i="9"/>
  <c r="BH183" i="9"/>
  <c r="BH182" i="9"/>
  <c r="BH181" i="9"/>
  <c r="BH180" i="9"/>
  <c r="BH179" i="9"/>
  <c r="BH178" i="9"/>
  <c r="BH177" i="9"/>
  <c r="BH176" i="9"/>
  <c r="BH175" i="9"/>
  <c r="BH174" i="9"/>
  <c r="BH173" i="9"/>
  <c r="BH172" i="9"/>
  <c r="BH171" i="9"/>
  <c r="BH170" i="9"/>
  <c r="BH169" i="9"/>
  <c r="BH168" i="9"/>
  <c r="BH167" i="9"/>
  <c r="BH166" i="9"/>
  <c r="BH165" i="9"/>
  <c r="BH164" i="9"/>
  <c r="BH163" i="9"/>
  <c r="BH162" i="9"/>
  <c r="BH161" i="9"/>
  <c r="BH160" i="9"/>
  <c r="BH159" i="9"/>
  <c r="BH158" i="9"/>
  <c r="BH157" i="9"/>
  <c r="BH156" i="9"/>
  <c r="BH155" i="9"/>
  <c r="BH154" i="9"/>
  <c r="BH153" i="9"/>
  <c r="BH152" i="9"/>
  <c r="BH151" i="9"/>
  <c r="BH150" i="9"/>
  <c r="BH149" i="9"/>
  <c r="BH148" i="9"/>
  <c r="BH147" i="9"/>
  <c r="BH146" i="9"/>
  <c r="BH142" i="9"/>
  <c r="BH141" i="9"/>
  <c r="BH140" i="9"/>
  <c r="BH137" i="9"/>
  <c r="BH136" i="9"/>
  <c r="BH135" i="9"/>
  <c r="BH134" i="9"/>
  <c r="BH133" i="9"/>
  <c r="BH132" i="9"/>
  <c r="BH129" i="9"/>
  <c r="BH128" i="9"/>
  <c r="BH127" i="9"/>
  <c r="BH126" i="9"/>
  <c r="BH125" i="9"/>
  <c r="BH124" i="9"/>
  <c r="BH119" i="9"/>
  <c r="BH118" i="9"/>
  <c r="BH117" i="9"/>
  <c r="BH116" i="9"/>
  <c r="BH115" i="9"/>
  <c r="BH114" i="9"/>
  <c r="BH113" i="9"/>
  <c r="BH112" i="9"/>
  <c r="BH107" i="9"/>
  <c r="BH106" i="9"/>
  <c r="BH105" i="9"/>
  <c r="BH104" i="9"/>
  <c r="BH99" i="9"/>
  <c r="BH98" i="9"/>
  <c r="BH97" i="9"/>
  <c r="BH96" i="9"/>
  <c r="BH95" i="9"/>
  <c r="BH94" i="9"/>
  <c r="BH91" i="9"/>
  <c r="BH90" i="9"/>
  <c r="BH89" i="9"/>
  <c r="BH86" i="9"/>
  <c r="BH85" i="9"/>
  <c r="BH84" i="9"/>
  <c r="BH79" i="9"/>
  <c r="BH78" i="9"/>
  <c r="BH75" i="9"/>
  <c r="BH74" i="9"/>
  <c r="BH73" i="9"/>
  <c r="BH72" i="9"/>
  <c r="BH71" i="9"/>
  <c r="BH70" i="9"/>
  <c r="BH69" i="9"/>
  <c r="BH68" i="9"/>
  <c r="BH67" i="9"/>
  <c r="BH66" i="9"/>
  <c r="BH65" i="9"/>
  <c r="BH62" i="9"/>
  <c r="BH61" i="9"/>
  <c r="BH60" i="9"/>
  <c r="BH59" i="9"/>
  <c r="BH58" i="9"/>
  <c r="BH54" i="9"/>
  <c r="BH53" i="9"/>
  <c r="BH50" i="9"/>
  <c r="BH49" i="9"/>
  <c r="BH46" i="9"/>
  <c r="BH45" i="9"/>
  <c r="BH44" i="9"/>
  <c r="BH43" i="9"/>
  <c r="BH42" i="9"/>
  <c r="BH41" i="9"/>
  <c r="BH40" i="9"/>
  <c r="BH39" i="9"/>
  <c r="BH35" i="9"/>
  <c r="BH34" i="9"/>
  <c r="BH33" i="9"/>
  <c r="BH28" i="9"/>
  <c r="BH27" i="9"/>
  <c r="BH26" i="9"/>
  <c r="BH25" i="9"/>
  <c r="BH24" i="9"/>
  <c r="BH23" i="9"/>
  <c r="BH22" i="9"/>
  <c r="BH21" i="9"/>
  <c r="BH16" i="9"/>
  <c r="BH15" i="9"/>
  <c r="BH14" i="9"/>
  <c r="BH13" i="9"/>
  <c r="BH12" i="9"/>
  <c r="BH11" i="9"/>
  <c r="BH10" i="9"/>
  <c r="BF193" i="9"/>
  <c r="BF192" i="9"/>
  <c r="BF191" i="9"/>
  <c r="BF190" i="9"/>
  <c r="BF189" i="9"/>
  <c r="BF188" i="9"/>
  <c r="BF187" i="9"/>
  <c r="BF186" i="9"/>
  <c r="BF185" i="9"/>
  <c r="BF184" i="9"/>
  <c r="BF183" i="9"/>
  <c r="BF182" i="9"/>
  <c r="BF181" i="9"/>
  <c r="BF180" i="9"/>
  <c r="BF179" i="9"/>
  <c r="BF178" i="9"/>
  <c r="BF177" i="9"/>
  <c r="BF176" i="9"/>
  <c r="BF175" i="9"/>
  <c r="BF174" i="9"/>
  <c r="BF173" i="9"/>
  <c r="BF172" i="9"/>
  <c r="BF171" i="9"/>
  <c r="BF170" i="9"/>
  <c r="BF169" i="9"/>
  <c r="BF168" i="9"/>
  <c r="BF167" i="9"/>
  <c r="BF166" i="9"/>
  <c r="BF165" i="9"/>
  <c r="BF164" i="9"/>
  <c r="BF163" i="9"/>
  <c r="BF162" i="9"/>
  <c r="BF161" i="9"/>
  <c r="BF160" i="9"/>
  <c r="BF159" i="9"/>
  <c r="BF158" i="9"/>
  <c r="BF157" i="9"/>
  <c r="BF156" i="9"/>
  <c r="BF155" i="9"/>
  <c r="BF154" i="9"/>
  <c r="BF153" i="9"/>
  <c r="BF152" i="9"/>
  <c r="BF151" i="9"/>
  <c r="BF150" i="9"/>
  <c r="BF149" i="9"/>
  <c r="BF148" i="9"/>
  <c r="BF147" i="9"/>
  <c r="BF146" i="9"/>
  <c r="BF142" i="9"/>
  <c r="BF141" i="9"/>
  <c r="BF140" i="9"/>
  <c r="BF137" i="9"/>
  <c r="BF136" i="9"/>
  <c r="BF135" i="9"/>
  <c r="BF134" i="9"/>
  <c r="BF133" i="9"/>
  <c r="BF132" i="9"/>
  <c r="BF129" i="9"/>
  <c r="BF128" i="9"/>
  <c r="BF127" i="9"/>
  <c r="BF126" i="9"/>
  <c r="BF125" i="9"/>
  <c r="BF124" i="9"/>
  <c r="BF119" i="9"/>
  <c r="BF118" i="9"/>
  <c r="BF117" i="9"/>
  <c r="BF116" i="9"/>
  <c r="BF115" i="9"/>
  <c r="BF114" i="9"/>
  <c r="BF113" i="9"/>
  <c r="BF112" i="9"/>
  <c r="BF107" i="9"/>
  <c r="BF106" i="9"/>
  <c r="BF105" i="9"/>
  <c r="BF104" i="9"/>
  <c r="BF99" i="9"/>
  <c r="BF98" i="9"/>
  <c r="BF97" i="9"/>
  <c r="BF96" i="9"/>
  <c r="BF95" i="9"/>
  <c r="BF94" i="9"/>
  <c r="BF91" i="9"/>
  <c r="BF90" i="9"/>
  <c r="BF89" i="9"/>
  <c r="BF86" i="9"/>
  <c r="BF85" i="9"/>
  <c r="BF84" i="9"/>
  <c r="BF79" i="9"/>
  <c r="BF78" i="9"/>
  <c r="BF75" i="9"/>
  <c r="BF74" i="9"/>
  <c r="BF73" i="9"/>
  <c r="BF72" i="9"/>
  <c r="BF71" i="9"/>
  <c r="BF70" i="9"/>
  <c r="BF69" i="9"/>
  <c r="BF68" i="9"/>
  <c r="BF67" i="9"/>
  <c r="BF66" i="9"/>
  <c r="BF65" i="9"/>
  <c r="BF62" i="9"/>
  <c r="BF61" i="9"/>
  <c r="BF60" i="9"/>
  <c r="BF59" i="9"/>
  <c r="BF58" i="9"/>
  <c r="BF54" i="9"/>
  <c r="BF53" i="9"/>
  <c r="BF50" i="9"/>
  <c r="BF49" i="9"/>
  <c r="BF46" i="9"/>
  <c r="BF45" i="9"/>
  <c r="BF44" i="9"/>
  <c r="BF43" i="9"/>
  <c r="BF42" i="9"/>
  <c r="BF41" i="9"/>
  <c r="BF40" i="9"/>
  <c r="BF39" i="9"/>
  <c r="BF35" i="9"/>
  <c r="BF34" i="9"/>
  <c r="BF33" i="9"/>
  <c r="BF28" i="9"/>
  <c r="BF27" i="9"/>
  <c r="BF26" i="9"/>
  <c r="BF25" i="9"/>
  <c r="BF24" i="9"/>
  <c r="BF23" i="9"/>
  <c r="BF22" i="9"/>
  <c r="BF21" i="9"/>
  <c r="BF16" i="9"/>
  <c r="BF15" i="9"/>
  <c r="BF14" i="9"/>
  <c r="BF13" i="9"/>
  <c r="BF12" i="9"/>
  <c r="BF11" i="9"/>
  <c r="BF10" i="9"/>
  <c r="BH51" i="9" l="1"/>
  <c r="BH80" i="9"/>
  <c r="BL273" i="9"/>
  <c r="BL274" i="9" s="1"/>
  <c r="BF29" i="9"/>
  <c r="BF262" i="9" s="1"/>
  <c r="BH36" i="9"/>
  <c r="BH55" i="9"/>
  <c r="BH92" i="9"/>
  <c r="BH47" i="9"/>
  <c r="BH63" i="9"/>
  <c r="BH100" i="9"/>
  <c r="BH138" i="9"/>
  <c r="BJ29" i="9"/>
  <c r="BJ262" i="9" s="1"/>
  <c r="BJ36" i="9"/>
  <c r="BJ63" i="9"/>
  <c r="BJ92" i="9"/>
  <c r="BF47" i="9"/>
  <c r="BF80" i="9"/>
  <c r="BF100" i="9"/>
  <c r="BF138" i="9"/>
  <c r="BH29" i="9"/>
  <c r="BH262" i="9" s="1"/>
  <c r="BH76" i="9"/>
  <c r="BH194" i="9"/>
  <c r="BH268" i="9" s="1"/>
  <c r="BJ55" i="9"/>
  <c r="BJ76" i="9"/>
  <c r="BJ87" i="9"/>
  <c r="BF36" i="9"/>
  <c r="BF92" i="9"/>
  <c r="BF194" i="9"/>
  <c r="BF268" i="9" s="1"/>
  <c r="BH17" i="9"/>
  <c r="BH261" i="9" s="1"/>
  <c r="BH108" i="9"/>
  <c r="BH265" i="9" s="1"/>
  <c r="BH120" i="9"/>
  <c r="BH266" i="9" s="1"/>
  <c r="BH130" i="9"/>
  <c r="BH143" i="9"/>
  <c r="BJ17" i="9"/>
  <c r="BJ261" i="9" s="1"/>
  <c r="BF87" i="9"/>
  <c r="BF108" i="9"/>
  <c r="BF265" i="9" s="1"/>
  <c r="BF120" i="9"/>
  <c r="BF266" i="9" s="1"/>
  <c r="BF130" i="9"/>
  <c r="BF143" i="9"/>
  <c r="BH87" i="9"/>
  <c r="BJ47" i="9"/>
  <c r="BJ51" i="9"/>
  <c r="BJ80" i="9"/>
  <c r="BF17" i="9"/>
  <c r="BF261" i="9" s="1"/>
  <c r="BF55" i="9"/>
  <c r="BF63" i="9"/>
  <c r="BF76" i="9"/>
  <c r="BF51" i="9"/>
  <c r="AZ193" i="9"/>
  <c r="AZ192" i="9"/>
  <c r="AZ191" i="9"/>
  <c r="AZ190" i="9"/>
  <c r="AZ189" i="9"/>
  <c r="AZ188" i="9"/>
  <c r="AZ187" i="9"/>
  <c r="AZ186" i="9"/>
  <c r="AZ185" i="9"/>
  <c r="AZ184" i="9"/>
  <c r="AZ183" i="9"/>
  <c r="AZ182" i="9"/>
  <c r="AZ181" i="9"/>
  <c r="AZ180" i="9"/>
  <c r="AZ179" i="9"/>
  <c r="AZ178" i="9"/>
  <c r="AZ177" i="9"/>
  <c r="AZ176" i="9"/>
  <c r="AZ175" i="9"/>
  <c r="AZ174" i="9"/>
  <c r="AZ173" i="9"/>
  <c r="AZ172" i="9"/>
  <c r="AZ171" i="9"/>
  <c r="AZ170" i="9"/>
  <c r="AZ169" i="9"/>
  <c r="AZ168" i="9"/>
  <c r="AZ167" i="9"/>
  <c r="AZ166" i="9"/>
  <c r="AZ165" i="9"/>
  <c r="AZ164" i="9"/>
  <c r="AZ163" i="9"/>
  <c r="AZ162" i="9"/>
  <c r="AZ161" i="9"/>
  <c r="AZ160" i="9"/>
  <c r="AZ159" i="9"/>
  <c r="AZ158" i="9"/>
  <c r="AZ157" i="9"/>
  <c r="AZ156" i="9"/>
  <c r="AZ155" i="9"/>
  <c r="AZ154" i="9"/>
  <c r="AZ153" i="9"/>
  <c r="AZ152" i="9"/>
  <c r="AZ151" i="9"/>
  <c r="AZ150" i="9"/>
  <c r="AZ149" i="9"/>
  <c r="AZ148" i="9"/>
  <c r="AZ147" i="9"/>
  <c r="AZ146" i="9"/>
  <c r="AZ142" i="9"/>
  <c r="AZ141" i="9"/>
  <c r="AZ140" i="9"/>
  <c r="AZ137" i="9"/>
  <c r="AZ136" i="9"/>
  <c r="AZ135" i="9"/>
  <c r="AZ134" i="9"/>
  <c r="AZ133" i="9"/>
  <c r="AZ132" i="9"/>
  <c r="AZ129" i="9"/>
  <c r="AZ128" i="9"/>
  <c r="AZ127" i="9"/>
  <c r="AZ126" i="9"/>
  <c r="AZ125" i="9"/>
  <c r="AZ124" i="9"/>
  <c r="AZ119" i="9"/>
  <c r="AZ118" i="9"/>
  <c r="AZ117" i="9"/>
  <c r="AZ116" i="9"/>
  <c r="AZ115" i="9"/>
  <c r="AZ114" i="9"/>
  <c r="AZ113" i="9"/>
  <c r="AZ112" i="9"/>
  <c r="AZ107" i="9"/>
  <c r="AZ106" i="9"/>
  <c r="AZ105" i="9"/>
  <c r="AZ104" i="9"/>
  <c r="AZ99" i="9"/>
  <c r="AZ98" i="9"/>
  <c r="AZ97" i="9"/>
  <c r="AZ96" i="9"/>
  <c r="AZ95" i="9"/>
  <c r="AZ94" i="9"/>
  <c r="AZ91" i="9"/>
  <c r="AZ90" i="9"/>
  <c r="AZ89" i="9"/>
  <c r="AZ86" i="9"/>
  <c r="AZ85" i="9"/>
  <c r="AZ84" i="9"/>
  <c r="AZ79" i="9"/>
  <c r="AZ78" i="9"/>
  <c r="AZ75" i="9"/>
  <c r="AZ74" i="9"/>
  <c r="AZ73" i="9"/>
  <c r="AZ72" i="9"/>
  <c r="AZ71" i="9"/>
  <c r="AZ70" i="9"/>
  <c r="AZ69" i="9"/>
  <c r="AZ68" i="9"/>
  <c r="AZ67" i="9"/>
  <c r="AZ66" i="9"/>
  <c r="AZ65" i="9"/>
  <c r="BD193" i="9"/>
  <c r="BD192" i="9"/>
  <c r="BD191" i="9"/>
  <c r="BD190" i="9"/>
  <c r="BD189" i="9"/>
  <c r="BD188" i="9"/>
  <c r="BD187" i="9"/>
  <c r="BD186" i="9"/>
  <c r="BD185" i="9"/>
  <c r="BD184" i="9"/>
  <c r="BD183" i="9"/>
  <c r="BD182" i="9"/>
  <c r="BD181" i="9"/>
  <c r="BD180" i="9"/>
  <c r="BD179" i="9"/>
  <c r="BD178" i="9"/>
  <c r="BD177" i="9"/>
  <c r="BD176" i="9"/>
  <c r="BD175" i="9"/>
  <c r="BD174" i="9"/>
  <c r="BD173" i="9"/>
  <c r="BD172" i="9"/>
  <c r="BD171" i="9"/>
  <c r="BD170" i="9"/>
  <c r="BD169" i="9"/>
  <c r="BD168" i="9"/>
  <c r="BD167" i="9"/>
  <c r="BD166" i="9"/>
  <c r="BD165" i="9"/>
  <c r="BD164" i="9"/>
  <c r="BD163" i="9"/>
  <c r="BD162" i="9"/>
  <c r="BD161" i="9"/>
  <c r="BD160" i="9"/>
  <c r="BD159" i="9"/>
  <c r="BD158" i="9"/>
  <c r="BD157" i="9"/>
  <c r="BD156" i="9"/>
  <c r="BD155" i="9"/>
  <c r="BD154" i="9"/>
  <c r="BD153" i="9"/>
  <c r="BD152" i="9"/>
  <c r="BD151" i="9"/>
  <c r="BD150" i="9"/>
  <c r="BD149" i="9"/>
  <c r="BD148" i="9"/>
  <c r="BD147" i="9"/>
  <c r="BD146" i="9"/>
  <c r="BD142" i="9"/>
  <c r="BD141" i="9"/>
  <c r="BD140" i="9"/>
  <c r="BD137" i="9"/>
  <c r="BD136" i="9"/>
  <c r="BD135" i="9"/>
  <c r="BD134" i="9"/>
  <c r="BD133" i="9"/>
  <c r="BD132" i="9"/>
  <c r="BD129" i="9"/>
  <c r="BD128" i="9"/>
  <c r="BD127" i="9"/>
  <c r="BD126" i="9"/>
  <c r="BD125" i="9"/>
  <c r="BD124" i="9"/>
  <c r="BD119" i="9"/>
  <c r="BD118" i="9"/>
  <c r="BD117" i="9"/>
  <c r="BD116" i="9"/>
  <c r="BD115" i="9"/>
  <c r="BD114" i="9"/>
  <c r="BD113" i="9"/>
  <c r="BD112" i="9"/>
  <c r="BD107" i="9"/>
  <c r="BD106" i="9"/>
  <c r="BD105" i="9"/>
  <c r="BD104" i="9"/>
  <c r="BD99" i="9"/>
  <c r="BD98" i="9"/>
  <c r="BD97" i="9"/>
  <c r="BD96" i="9"/>
  <c r="BD95" i="9"/>
  <c r="BD94" i="9"/>
  <c r="BD91" i="9"/>
  <c r="BD90" i="9"/>
  <c r="BD89" i="9"/>
  <c r="BD86" i="9"/>
  <c r="BD85" i="9"/>
  <c r="BD84" i="9"/>
  <c r="BD79" i="9"/>
  <c r="BD78" i="9"/>
  <c r="BD75" i="9"/>
  <c r="BD74" i="9"/>
  <c r="BD73" i="9"/>
  <c r="BD72" i="9"/>
  <c r="BD71" i="9"/>
  <c r="BD70" i="9"/>
  <c r="BD69" i="9"/>
  <c r="BD68" i="9"/>
  <c r="BD67" i="9"/>
  <c r="BD66" i="9"/>
  <c r="BD65" i="9"/>
  <c r="BD62" i="9"/>
  <c r="BD61" i="9"/>
  <c r="BD60" i="9"/>
  <c r="BD59" i="9"/>
  <c r="BD58" i="9"/>
  <c r="BD54" i="9"/>
  <c r="BD53" i="9"/>
  <c r="BD50" i="9"/>
  <c r="BD49" i="9"/>
  <c r="BD46" i="9"/>
  <c r="BD45" i="9"/>
  <c r="BD44" i="9"/>
  <c r="BD43" i="9"/>
  <c r="BD42" i="9"/>
  <c r="BD41" i="9"/>
  <c r="BD40" i="9"/>
  <c r="BD39" i="9"/>
  <c r="BD35" i="9"/>
  <c r="BD34" i="9"/>
  <c r="BD33" i="9"/>
  <c r="BD28" i="9"/>
  <c r="BD27" i="9"/>
  <c r="BD26" i="9"/>
  <c r="BD25" i="9"/>
  <c r="BD24" i="9"/>
  <c r="BD23" i="9"/>
  <c r="BD22" i="9"/>
  <c r="BD21" i="9"/>
  <c r="BD16" i="9"/>
  <c r="BD15" i="9"/>
  <c r="BD14" i="9"/>
  <c r="BD13" i="9"/>
  <c r="BD12" i="9"/>
  <c r="BD11" i="9"/>
  <c r="BD10" i="9"/>
  <c r="BB193" i="9"/>
  <c r="BB192" i="9"/>
  <c r="BB191" i="9"/>
  <c r="BB190" i="9"/>
  <c r="BB189" i="9"/>
  <c r="BB188" i="9"/>
  <c r="BB187" i="9"/>
  <c r="BB186" i="9"/>
  <c r="BB185" i="9"/>
  <c r="BB184" i="9"/>
  <c r="BB183" i="9"/>
  <c r="BB182" i="9"/>
  <c r="BB181" i="9"/>
  <c r="BB180" i="9"/>
  <c r="BB179" i="9"/>
  <c r="BB178" i="9"/>
  <c r="BB177" i="9"/>
  <c r="BB176" i="9"/>
  <c r="BB175" i="9"/>
  <c r="BB174" i="9"/>
  <c r="BB173" i="9"/>
  <c r="BB172" i="9"/>
  <c r="BB171" i="9"/>
  <c r="BB170" i="9"/>
  <c r="BB169" i="9"/>
  <c r="BB168" i="9"/>
  <c r="BB167" i="9"/>
  <c r="BB166" i="9"/>
  <c r="BB165" i="9"/>
  <c r="BB164" i="9"/>
  <c r="BB163" i="9"/>
  <c r="BB162" i="9"/>
  <c r="BB161" i="9"/>
  <c r="BB160" i="9"/>
  <c r="BB159" i="9"/>
  <c r="BB158" i="9"/>
  <c r="BB157" i="9"/>
  <c r="BB156" i="9"/>
  <c r="BB155" i="9"/>
  <c r="BB154" i="9"/>
  <c r="BB153" i="9"/>
  <c r="BB152" i="9"/>
  <c r="BB151" i="9"/>
  <c r="BB150" i="9"/>
  <c r="BB149" i="9"/>
  <c r="BB148" i="9"/>
  <c r="BB147" i="9"/>
  <c r="BB146" i="9"/>
  <c r="BB142" i="9"/>
  <c r="BB141" i="9"/>
  <c r="BB140" i="9"/>
  <c r="BB137" i="9"/>
  <c r="BB136" i="9"/>
  <c r="BB135" i="9"/>
  <c r="BB134" i="9"/>
  <c r="BB133" i="9"/>
  <c r="BB132" i="9"/>
  <c r="BB129" i="9"/>
  <c r="BB128" i="9"/>
  <c r="BB127" i="9"/>
  <c r="BB126" i="9"/>
  <c r="BB125" i="9"/>
  <c r="BB124" i="9"/>
  <c r="BB119" i="9"/>
  <c r="BB118" i="9"/>
  <c r="BB117" i="9"/>
  <c r="BB116" i="9"/>
  <c r="BB115" i="9"/>
  <c r="BB114" i="9"/>
  <c r="BB113" i="9"/>
  <c r="BB112" i="9"/>
  <c r="BB107" i="9"/>
  <c r="BB106" i="9"/>
  <c r="BB105" i="9"/>
  <c r="BB104" i="9"/>
  <c r="BB99" i="9"/>
  <c r="BB98" i="9"/>
  <c r="BB97" i="9"/>
  <c r="BB96" i="9"/>
  <c r="BB95" i="9"/>
  <c r="BB94" i="9"/>
  <c r="BB91" i="9"/>
  <c r="BB90" i="9"/>
  <c r="BB89" i="9"/>
  <c r="BB86" i="9"/>
  <c r="BB85" i="9"/>
  <c r="BB84" i="9"/>
  <c r="BB79" i="9"/>
  <c r="BB78" i="9"/>
  <c r="BB75" i="9"/>
  <c r="BB74" i="9"/>
  <c r="BB73" i="9"/>
  <c r="BB72" i="9"/>
  <c r="BB71" i="9"/>
  <c r="BB70" i="9"/>
  <c r="BB69" i="9"/>
  <c r="BB68" i="9"/>
  <c r="BB67" i="9"/>
  <c r="BB66" i="9"/>
  <c r="BB65" i="9"/>
  <c r="BB62" i="9"/>
  <c r="BB61" i="9"/>
  <c r="BB60" i="9"/>
  <c r="BB59" i="9"/>
  <c r="BB58" i="9"/>
  <c r="BB54" i="9"/>
  <c r="BB53" i="9"/>
  <c r="BB50" i="9"/>
  <c r="BB49" i="9"/>
  <c r="BB46" i="9"/>
  <c r="BB45" i="9"/>
  <c r="BB44" i="9"/>
  <c r="BB43" i="9"/>
  <c r="BB42" i="9"/>
  <c r="BB41" i="9"/>
  <c r="BB40" i="9"/>
  <c r="BB39" i="9"/>
  <c r="BB35" i="9"/>
  <c r="BB34" i="9"/>
  <c r="BB33" i="9"/>
  <c r="BB28" i="9"/>
  <c r="BB27" i="9"/>
  <c r="BB26" i="9"/>
  <c r="BB25" i="9"/>
  <c r="BB24" i="9"/>
  <c r="BB23" i="9"/>
  <c r="BB22" i="9"/>
  <c r="BB21" i="9"/>
  <c r="BB16" i="9"/>
  <c r="BB15" i="9"/>
  <c r="BB14" i="9"/>
  <c r="BB13" i="9"/>
  <c r="BB12" i="9"/>
  <c r="BB11" i="9"/>
  <c r="BB10" i="9"/>
  <c r="AZ62" i="9"/>
  <c r="AZ61" i="9"/>
  <c r="AZ60" i="9"/>
  <c r="AZ59" i="9"/>
  <c r="AZ58" i="9"/>
  <c r="AZ54" i="9"/>
  <c r="AZ53" i="9"/>
  <c r="AZ50" i="9"/>
  <c r="AZ49" i="9"/>
  <c r="AZ46" i="9"/>
  <c r="AZ45" i="9"/>
  <c r="AZ44" i="9"/>
  <c r="AZ43" i="9"/>
  <c r="AZ42" i="9"/>
  <c r="AZ41" i="9"/>
  <c r="AZ40" i="9"/>
  <c r="AZ39" i="9"/>
  <c r="AZ35" i="9"/>
  <c r="AZ34" i="9"/>
  <c r="AZ33" i="9"/>
  <c r="I172" i="9" l="1"/>
  <c r="I169" i="9"/>
  <c r="BD55" i="9"/>
  <c r="BD51" i="9"/>
  <c r="AZ87" i="9"/>
  <c r="AZ120" i="9"/>
  <c r="AZ266" i="9" s="1"/>
  <c r="AZ138" i="9"/>
  <c r="AZ194" i="9"/>
  <c r="AZ268" i="9" s="1"/>
  <c r="BF144" i="9"/>
  <c r="BF267" i="9" s="1"/>
  <c r="BH101" i="9"/>
  <c r="BH264" i="9" s="1"/>
  <c r="BH144" i="9"/>
  <c r="BH267" i="9" s="1"/>
  <c r="BJ101" i="9"/>
  <c r="BJ264" i="9" s="1"/>
  <c r="BF101" i="9"/>
  <c r="BF264" i="9" s="1"/>
  <c r="BD87" i="9"/>
  <c r="BD143" i="9"/>
  <c r="BH81" i="9"/>
  <c r="BH263" i="9" s="1"/>
  <c r="AZ100" i="9"/>
  <c r="BD80" i="9"/>
  <c r="AZ80" i="9"/>
  <c r="BB29" i="9"/>
  <c r="BB262" i="9" s="1"/>
  <c r="BB36" i="9"/>
  <c r="BB76" i="9"/>
  <c r="BB92" i="9"/>
  <c r="BB194" i="9"/>
  <c r="BB268" i="9" s="1"/>
  <c r="BD17" i="9"/>
  <c r="BD261" i="9" s="1"/>
  <c r="BD108" i="9"/>
  <c r="BD265" i="9" s="1"/>
  <c r="BD120" i="9"/>
  <c r="BD266" i="9" s="1"/>
  <c r="BD130" i="9"/>
  <c r="AZ108" i="9"/>
  <c r="AZ265" i="9" s="1"/>
  <c r="AZ130" i="9"/>
  <c r="AZ143" i="9"/>
  <c r="BF81" i="9"/>
  <c r="BF263" i="9" s="1"/>
  <c r="AZ55" i="9"/>
  <c r="AZ92" i="9"/>
  <c r="BJ81" i="9"/>
  <c r="BJ263" i="9" s="1"/>
  <c r="BD47" i="9"/>
  <c r="BD63" i="9"/>
  <c r="BD100" i="9"/>
  <c r="BD138" i="9"/>
  <c r="AZ36" i="9"/>
  <c r="AZ51" i="9"/>
  <c r="BB47" i="9"/>
  <c r="BB51" i="9"/>
  <c r="BB63" i="9"/>
  <c r="BB80" i="9"/>
  <c r="BB100" i="9"/>
  <c r="BB138" i="9"/>
  <c r="BD29" i="9"/>
  <c r="BD262" i="9" s="1"/>
  <c r="BD36" i="9"/>
  <c r="BD76" i="9"/>
  <c r="BD92" i="9"/>
  <c r="BD194" i="9"/>
  <c r="BD268" i="9" s="1"/>
  <c r="BB17" i="9"/>
  <c r="BB261" i="9" s="1"/>
  <c r="BB55" i="9"/>
  <c r="BB87" i="9"/>
  <c r="BB108" i="9"/>
  <c r="BB265" i="9" s="1"/>
  <c r="BB120" i="9"/>
  <c r="BB266" i="9" s="1"/>
  <c r="BB130" i="9"/>
  <c r="BB143" i="9"/>
  <c r="AZ76" i="9"/>
  <c r="AZ63" i="9"/>
  <c r="AZ47" i="9"/>
  <c r="AZ28" i="9"/>
  <c r="AZ27" i="9"/>
  <c r="AZ26" i="9"/>
  <c r="AZ25" i="9"/>
  <c r="AZ24" i="9"/>
  <c r="AZ23" i="9"/>
  <c r="AZ22" i="9"/>
  <c r="AZ21" i="9"/>
  <c r="AZ16" i="9"/>
  <c r="AZ15" i="9"/>
  <c r="AZ14" i="9"/>
  <c r="AZ13" i="9"/>
  <c r="AZ12" i="9"/>
  <c r="AZ11" i="9"/>
  <c r="AZ10" i="9"/>
  <c r="AZ144" i="9" l="1"/>
  <c r="AZ267" i="9" s="1"/>
  <c r="BH271" i="9"/>
  <c r="BD81" i="9"/>
  <c r="BD263" i="9" s="1"/>
  <c r="BD144" i="9"/>
  <c r="BD267" i="9" s="1"/>
  <c r="BJ271" i="9"/>
  <c r="BF271" i="9"/>
  <c r="BB101" i="9"/>
  <c r="BB264" i="9" s="1"/>
  <c r="BD101" i="9"/>
  <c r="BD264" i="9" s="1"/>
  <c r="AZ101" i="9"/>
  <c r="AZ264" i="9" s="1"/>
  <c r="BB144" i="9"/>
  <c r="BB267" i="9" s="1"/>
  <c r="BB81" i="9"/>
  <c r="BB263" i="9" s="1"/>
  <c r="AZ17" i="9"/>
  <c r="AZ261" i="9" s="1"/>
  <c r="AZ29" i="9"/>
  <c r="AZ262" i="9" s="1"/>
  <c r="AZ81" i="9"/>
  <c r="AZ263" i="9" s="1"/>
  <c r="BF272" i="9" l="1"/>
  <c r="BF273" i="9" s="1"/>
  <c r="BF274" i="9" s="1"/>
  <c r="BD271" i="9"/>
  <c r="BB271" i="9"/>
  <c r="AZ271" i="9"/>
  <c r="AZ272" i="9" l="1"/>
  <c r="AZ273" i="9" s="1"/>
  <c r="AZ274" i="9" s="1"/>
  <c r="K193" i="9" l="1"/>
  <c r="K192" i="9"/>
  <c r="K190" i="9"/>
  <c r="M189" i="9"/>
  <c r="J186" i="9"/>
  <c r="K185" i="9"/>
  <c r="K184" i="9"/>
  <c r="K183" i="9"/>
  <c r="K182" i="9"/>
  <c r="M178" i="9"/>
  <c r="M177" i="9"/>
  <c r="M176" i="9"/>
  <c r="M175" i="9"/>
  <c r="M174" i="9"/>
  <c r="M173" i="9"/>
  <c r="M171" i="9"/>
  <c r="M170" i="9"/>
  <c r="M168" i="9"/>
  <c r="M166" i="9"/>
  <c r="M165" i="9"/>
  <c r="M164" i="9"/>
  <c r="M162" i="9"/>
  <c r="M161" i="9"/>
  <c r="M160" i="9"/>
  <c r="M158" i="9"/>
  <c r="M157" i="9"/>
  <c r="M156" i="9"/>
  <c r="M154" i="9"/>
  <c r="M153" i="9"/>
  <c r="M152" i="9"/>
  <c r="M150" i="9"/>
  <c r="M149" i="9"/>
  <c r="M148" i="9"/>
  <c r="K142" i="9"/>
  <c r="K141" i="9"/>
  <c r="J140" i="9"/>
  <c r="J137" i="9"/>
  <c r="K135" i="9"/>
  <c r="K134" i="9"/>
  <c r="K133" i="9"/>
  <c r="K132" i="9"/>
  <c r="K129" i="9"/>
  <c r="K127" i="9"/>
  <c r="K126" i="9"/>
  <c r="K125" i="9"/>
  <c r="K124" i="9"/>
  <c r="K117" i="9"/>
  <c r="K114" i="9"/>
  <c r="K113" i="9"/>
  <c r="M106" i="9"/>
  <c r="M105" i="9"/>
  <c r="M104" i="9"/>
  <c r="K99" i="9"/>
  <c r="J98" i="9"/>
  <c r="K97" i="9"/>
  <c r="J94" i="9"/>
  <c r="K91" i="9"/>
  <c r="K86" i="9"/>
  <c r="J85" i="9"/>
  <c r="K78" i="9"/>
  <c r="K75" i="9"/>
  <c r="K74" i="9"/>
  <c r="K72" i="9"/>
  <c r="K70" i="9"/>
  <c r="J67" i="9"/>
  <c r="K66" i="9"/>
  <c r="K62" i="9"/>
  <c r="K61" i="9"/>
  <c r="J59" i="9"/>
  <c r="K58" i="9"/>
  <c r="K54" i="9"/>
  <c r="K53" i="9"/>
  <c r="K50" i="9"/>
  <c r="M44" i="9"/>
  <c r="K42" i="9"/>
  <c r="M40" i="9"/>
  <c r="M33" i="9"/>
  <c r="K27" i="9"/>
  <c r="M26" i="9"/>
  <c r="K25" i="9"/>
  <c r="J24" i="9"/>
  <c r="K23" i="9"/>
  <c r="J21" i="9"/>
  <c r="C268" i="9"/>
  <c r="C267" i="9"/>
  <c r="C266" i="9"/>
  <c r="C265" i="9"/>
  <c r="C264" i="9"/>
  <c r="C263" i="9"/>
  <c r="C262" i="9"/>
  <c r="C261" i="9"/>
  <c r="AX193" i="9"/>
  <c r="AV193" i="9"/>
  <c r="AT193" i="9"/>
  <c r="AR193" i="9"/>
  <c r="AP193" i="9"/>
  <c r="AN193" i="9"/>
  <c r="AL193" i="9"/>
  <c r="AJ193" i="9"/>
  <c r="AH193" i="9"/>
  <c r="AF193" i="9"/>
  <c r="AD193" i="9"/>
  <c r="AB193" i="9"/>
  <c r="Z193" i="9"/>
  <c r="X193" i="9"/>
  <c r="V193" i="9"/>
  <c r="T193" i="9"/>
  <c r="R193" i="9"/>
  <c r="P193" i="9"/>
  <c r="I193" i="9" s="1"/>
  <c r="G193" i="9"/>
  <c r="AX192" i="9"/>
  <c r="AV192" i="9"/>
  <c r="AT192" i="9"/>
  <c r="AR192" i="9"/>
  <c r="AP192" i="9"/>
  <c r="AN192" i="9"/>
  <c r="AL192" i="9"/>
  <c r="AJ192" i="9"/>
  <c r="AH192" i="9"/>
  <c r="AF192" i="9"/>
  <c r="AD192" i="9"/>
  <c r="AB192" i="9"/>
  <c r="Z192" i="9"/>
  <c r="X192" i="9"/>
  <c r="V192" i="9"/>
  <c r="T192" i="9"/>
  <c r="R192" i="9"/>
  <c r="P192" i="9"/>
  <c r="G192" i="9"/>
  <c r="AX191" i="9"/>
  <c r="AV191" i="9"/>
  <c r="AT191" i="9"/>
  <c r="AR191" i="9"/>
  <c r="AP191" i="9"/>
  <c r="AN191" i="9"/>
  <c r="AL191" i="9"/>
  <c r="AJ191" i="9"/>
  <c r="AH191" i="9"/>
  <c r="AF191" i="9"/>
  <c r="AD191" i="9"/>
  <c r="AB191" i="9"/>
  <c r="Z191" i="9"/>
  <c r="X191" i="9"/>
  <c r="V191" i="9"/>
  <c r="T191" i="9"/>
  <c r="R191" i="9"/>
  <c r="P191" i="9"/>
  <c r="I191" i="9" s="1"/>
  <c r="K191" i="9"/>
  <c r="G191" i="9"/>
  <c r="AX190" i="9"/>
  <c r="AV190" i="9"/>
  <c r="AT190" i="9"/>
  <c r="AR190" i="9"/>
  <c r="AP190" i="9"/>
  <c r="AN190" i="9"/>
  <c r="AL190" i="9"/>
  <c r="AJ190" i="9"/>
  <c r="AH190" i="9"/>
  <c r="AF190" i="9"/>
  <c r="AD190" i="9"/>
  <c r="AB190" i="9"/>
  <c r="Z190" i="9"/>
  <c r="X190" i="9"/>
  <c r="V190" i="9"/>
  <c r="T190" i="9"/>
  <c r="R190" i="9"/>
  <c r="P190" i="9"/>
  <c r="I190" i="9" s="1"/>
  <c r="G190" i="9"/>
  <c r="AX189" i="9"/>
  <c r="AV189" i="9"/>
  <c r="AT189" i="9"/>
  <c r="AR189" i="9"/>
  <c r="AP189" i="9"/>
  <c r="AN189" i="9"/>
  <c r="AL189" i="9"/>
  <c r="AJ189" i="9"/>
  <c r="AH189" i="9"/>
  <c r="AF189" i="9"/>
  <c r="AD189" i="9"/>
  <c r="AB189" i="9"/>
  <c r="Z189" i="9"/>
  <c r="X189" i="9"/>
  <c r="V189" i="9"/>
  <c r="T189" i="9"/>
  <c r="R189" i="9"/>
  <c r="P189" i="9"/>
  <c r="G189" i="9"/>
  <c r="AX188" i="9"/>
  <c r="AV188" i="9"/>
  <c r="AT188" i="9"/>
  <c r="AR188" i="9"/>
  <c r="AP188" i="9"/>
  <c r="AN188" i="9"/>
  <c r="AL188" i="9"/>
  <c r="AJ188" i="9"/>
  <c r="AH188" i="9"/>
  <c r="AF188" i="9"/>
  <c r="AD188" i="9"/>
  <c r="AB188" i="9"/>
  <c r="Z188" i="9"/>
  <c r="X188" i="9"/>
  <c r="V188" i="9"/>
  <c r="T188" i="9"/>
  <c r="R188" i="9"/>
  <c r="P188" i="9"/>
  <c r="I188" i="9" s="1"/>
  <c r="G188" i="9"/>
  <c r="AX187" i="9"/>
  <c r="AV187" i="9"/>
  <c r="AT187" i="9"/>
  <c r="AR187" i="9"/>
  <c r="AP187" i="9"/>
  <c r="AN187" i="9"/>
  <c r="AL187" i="9"/>
  <c r="AJ187" i="9"/>
  <c r="AH187" i="9"/>
  <c r="AF187" i="9"/>
  <c r="AD187" i="9"/>
  <c r="AB187" i="9"/>
  <c r="Z187" i="9"/>
  <c r="X187" i="9"/>
  <c r="V187" i="9"/>
  <c r="T187" i="9"/>
  <c r="R187" i="9"/>
  <c r="P187" i="9"/>
  <c r="G187" i="9"/>
  <c r="AX186" i="9"/>
  <c r="AV186" i="9"/>
  <c r="AT186" i="9"/>
  <c r="AR186" i="9"/>
  <c r="AP186" i="9"/>
  <c r="AN186" i="9"/>
  <c r="AL186" i="9"/>
  <c r="AJ186" i="9"/>
  <c r="AH186" i="9"/>
  <c r="AF186" i="9"/>
  <c r="AD186" i="9"/>
  <c r="AB186" i="9"/>
  <c r="Z186" i="9"/>
  <c r="X186" i="9"/>
  <c r="V186" i="9"/>
  <c r="T186" i="9"/>
  <c r="R186" i="9"/>
  <c r="P186" i="9"/>
  <c r="I186" i="9" s="1"/>
  <c r="G186" i="9"/>
  <c r="AX185" i="9"/>
  <c r="AV185" i="9"/>
  <c r="AT185" i="9"/>
  <c r="AR185" i="9"/>
  <c r="AP185" i="9"/>
  <c r="AN185" i="9"/>
  <c r="AL185" i="9"/>
  <c r="AJ185" i="9"/>
  <c r="AH185" i="9"/>
  <c r="AF185" i="9"/>
  <c r="AD185" i="9"/>
  <c r="AB185" i="9"/>
  <c r="Z185" i="9"/>
  <c r="X185" i="9"/>
  <c r="V185" i="9"/>
  <c r="T185" i="9"/>
  <c r="R185" i="9"/>
  <c r="P185" i="9"/>
  <c r="G185" i="9"/>
  <c r="AX184" i="9"/>
  <c r="AV184" i="9"/>
  <c r="AT184" i="9"/>
  <c r="AR184" i="9"/>
  <c r="AP184" i="9"/>
  <c r="AN184" i="9"/>
  <c r="AL184" i="9"/>
  <c r="AJ184" i="9"/>
  <c r="AH184" i="9"/>
  <c r="AF184" i="9"/>
  <c r="AD184" i="9"/>
  <c r="AB184" i="9"/>
  <c r="Z184" i="9"/>
  <c r="X184" i="9"/>
  <c r="V184" i="9"/>
  <c r="T184" i="9"/>
  <c r="R184" i="9"/>
  <c r="P184" i="9"/>
  <c r="I184" i="9" s="1"/>
  <c r="G184" i="9"/>
  <c r="AX183" i="9"/>
  <c r="AV183" i="9"/>
  <c r="AT183" i="9"/>
  <c r="AR183" i="9"/>
  <c r="AP183" i="9"/>
  <c r="AN183" i="9"/>
  <c r="AL183" i="9"/>
  <c r="AJ183" i="9"/>
  <c r="AH183" i="9"/>
  <c r="AF183" i="9"/>
  <c r="AD183" i="9"/>
  <c r="AB183" i="9"/>
  <c r="Z183" i="9"/>
  <c r="X183" i="9"/>
  <c r="V183" i="9"/>
  <c r="T183" i="9"/>
  <c r="R183" i="9"/>
  <c r="P183" i="9"/>
  <c r="G183" i="9"/>
  <c r="AX182" i="9"/>
  <c r="AV182" i="9"/>
  <c r="AT182" i="9"/>
  <c r="AR182" i="9"/>
  <c r="AP182" i="9"/>
  <c r="AN182" i="9"/>
  <c r="AL182" i="9"/>
  <c r="AJ182" i="9"/>
  <c r="AH182" i="9"/>
  <c r="AF182" i="9"/>
  <c r="AD182" i="9"/>
  <c r="AB182" i="9"/>
  <c r="Z182" i="9"/>
  <c r="X182" i="9"/>
  <c r="V182" i="9"/>
  <c r="T182" i="9"/>
  <c r="R182" i="9"/>
  <c r="P182" i="9"/>
  <c r="I182" i="9" s="1"/>
  <c r="G182" i="9"/>
  <c r="AX181" i="9"/>
  <c r="AV181" i="9"/>
  <c r="AT181" i="9"/>
  <c r="AR181" i="9"/>
  <c r="AP181" i="9"/>
  <c r="AN181" i="9"/>
  <c r="AL181" i="9"/>
  <c r="AJ181" i="9"/>
  <c r="AH181" i="9"/>
  <c r="AF181" i="9"/>
  <c r="AD181" i="9"/>
  <c r="AB181" i="9"/>
  <c r="Z181" i="9"/>
  <c r="X181" i="9"/>
  <c r="V181" i="9"/>
  <c r="T181" i="9"/>
  <c r="R181" i="9"/>
  <c r="P181" i="9"/>
  <c r="G181" i="9"/>
  <c r="AX180" i="9"/>
  <c r="AV180" i="9"/>
  <c r="AT180" i="9"/>
  <c r="AR180" i="9"/>
  <c r="AP180" i="9"/>
  <c r="AN180" i="9"/>
  <c r="AL180" i="9"/>
  <c r="AJ180" i="9"/>
  <c r="AH180" i="9"/>
  <c r="AF180" i="9"/>
  <c r="AD180" i="9"/>
  <c r="AB180" i="9"/>
  <c r="Z180" i="9"/>
  <c r="X180" i="9"/>
  <c r="V180" i="9"/>
  <c r="T180" i="9"/>
  <c r="R180" i="9"/>
  <c r="P180" i="9"/>
  <c r="I180" i="9" s="1"/>
  <c r="G180" i="9"/>
  <c r="AX179" i="9"/>
  <c r="AV179" i="9"/>
  <c r="AT179" i="9"/>
  <c r="AR179" i="9"/>
  <c r="AP179" i="9"/>
  <c r="AN179" i="9"/>
  <c r="AL179" i="9"/>
  <c r="AJ179" i="9"/>
  <c r="AH179" i="9"/>
  <c r="AF179" i="9"/>
  <c r="AD179" i="9"/>
  <c r="AB179" i="9"/>
  <c r="Z179" i="9"/>
  <c r="X179" i="9"/>
  <c r="V179" i="9"/>
  <c r="T179" i="9"/>
  <c r="R179" i="9"/>
  <c r="P179" i="9"/>
  <c r="M179" i="9"/>
  <c r="G179" i="9"/>
  <c r="AX178" i="9"/>
  <c r="AV178" i="9"/>
  <c r="AT178" i="9"/>
  <c r="AR178" i="9"/>
  <c r="AP178" i="9"/>
  <c r="AN178" i="9"/>
  <c r="AL178" i="9"/>
  <c r="AJ178" i="9"/>
  <c r="AH178" i="9"/>
  <c r="AF178" i="9"/>
  <c r="AD178" i="9"/>
  <c r="AB178" i="9"/>
  <c r="Z178" i="9"/>
  <c r="X178" i="9"/>
  <c r="V178" i="9"/>
  <c r="T178" i="9"/>
  <c r="R178" i="9"/>
  <c r="P178" i="9"/>
  <c r="G178" i="9"/>
  <c r="AX177" i="9"/>
  <c r="AV177" i="9"/>
  <c r="AT177" i="9"/>
  <c r="AR177" i="9"/>
  <c r="AP177" i="9"/>
  <c r="AN177" i="9"/>
  <c r="AL177" i="9"/>
  <c r="AJ177" i="9"/>
  <c r="AH177" i="9"/>
  <c r="AF177" i="9"/>
  <c r="AD177" i="9"/>
  <c r="AB177" i="9"/>
  <c r="Z177" i="9"/>
  <c r="X177" i="9"/>
  <c r="V177" i="9"/>
  <c r="T177" i="9"/>
  <c r="R177" i="9"/>
  <c r="P177" i="9"/>
  <c r="I177" i="9" s="1"/>
  <c r="G177" i="9"/>
  <c r="AX176" i="9"/>
  <c r="AV176" i="9"/>
  <c r="AT176" i="9"/>
  <c r="AR176" i="9"/>
  <c r="AP176" i="9"/>
  <c r="AN176" i="9"/>
  <c r="AL176" i="9"/>
  <c r="AJ176" i="9"/>
  <c r="AH176" i="9"/>
  <c r="AF176" i="9"/>
  <c r="AD176" i="9"/>
  <c r="AB176" i="9"/>
  <c r="Z176" i="9"/>
  <c r="X176" i="9"/>
  <c r="V176" i="9"/>
  <c r="T176" i="9"/>
  <c r="R176" i="9"/>
  <c r="P176" i="9"/>
  <c r="G176" i="9"/>
  <c r="AX175" i="9"/>
  <c r="AV175" i="9"/>
  <c r="AT175" i="9"/>
  <c r="AR175" i="9"/>
  <c r="AP175" i="9"/>
  <c r="AN175" i="9"/>
  <c r="AL175" i="9"/>
  <c r="AJ175" i="9"/>
  <c r="AH175" i="9"/>
  <c r="AF175" i="9"/>
  <c r="AD175" i="9"/>
  <c r="AB175" i="9"/>
  <c r="Z175" i="9"/>
  <c r="X175" i="9"/>
  <c r="V175" i="9"/>
  <c r="T175" i="9"/>
  <c r="R175" i="9"/>
  <c r="P175" i="9"/>
  <c r="I175" i="9" s="1"/>
  <c r="G175" i="9"/>
  <c r="AX174" i="9"/>
  <c r="AV174" i="9"/>
  <c r="AT174" i="9"/>
  <c r="AR174" i="9"/>
  <c r="AP174" i="9"/>
  <c r="AN174" i="9"/>
  <c r="AL174" i="9"/>
  <c r="AJ174" i="9"/>
  <c r="AH174" i="9"/>
  <c r="AF174" i="9"/>
  <c r="AD174" i="9"/>
  <c r="AB174" i="9"/>
  <c r="Z174" i="9"/>
  <c r="X174" i="9"/>
  <c r="V174" i="9"/>
  <c r="T174" i="9"/>
  <c r="R174" i="9"/>
  <c r="P174" i="9"/>
  <c r="G174" i="9"/>
  <c r="AX173" i="9"/>
  <c r="AV173" i="9"/>
  <c r="AT173" i="9"/>
  <c r="AR173" i="9"/>
  <c r="AP173" i="9"/>
  <c r="AN173" i="9"/>
  <c r="AL173" i="9"/>
  <c r="AJ173" i="9"/>
  <c r="AH173" i="9"/>
  <c r="AF173" i="9"/>
  <c r="AD173" i="9"/>
  <c r="AB173" i="9"/>
  <c r="Z173" i="9"/>
  <c r="X173" i="9"/>
  <c r="V173" i="9"/>
  <c r="T173" i="9"/>
  <c r="R173" i="9"/>
  <c r="P173" i="9"/>
  <c r="I173" i="9" s="1"/>
  <c r="G173" i="9"/>
  <c r="AX171" i="9"/>
  <c r="AV171" i="9"/>
  <c r="AT171" i="9"/>
  <c r="AR171" i="9"/>
  <c r="AP171" i="9"/>
  <c r="AN171" i="9"/>
  <c r="AL171" i="9"/>
  <c r="AJ171" i="9"/>
  <c r="AH171" i="9"/>
  <c r="AF171" i="9"/>
  <c r="AD171" i="9"/>
  <c r="AB171" i="9"/>
  <c r="Z171" i="9"/>
  <c r="X171" i="9"/>
  <c r="V171" i="9"/>
  <c r="T171" i="9"/>
  <c r="R171" i="9"/>
  <c r="P171" i="9"/>
  <c r="G171" i="9"/>
  <c r="AX170" i="9"/>
  <c r="AV170" i="9"/>
  <c r="AT170" i="9"/>
  <c r="AR170" i="9"/>
  <c r="AP170" i="9"/>
  <c r="AN170" i="9"/>
  <c r="AL170" i="9"/>
  <c r="AJ170" i="9"/>
  <c r="AH170" i="9"/>
  <c r="AF170" i="9"/>
  <c r="AD170" i="9"/>
  <c r="AB170" i="9"/>
  <c r="Z170" i="9"/>
  <c r="X170" i="9"/>
  <c r="V170" i="9"/>
  <c r="T170" i="9"/>
  <c r="R170" i="9"/>
  <c r="P170" i="9"/>
  <c r="I170" i="9" s="1"/>
  <c r="G170" i="9"/>
  <c r="AX168" i="9"/>
  <c r="AV168" i="9"/>
  <c r="AT168" i="9"/>
  <c r="AR168" i="9"/>
  <c r="AP168" i="9"/>
  <c r="AN168" i="9"/>
  <c r="AL168" i="9"/>
  <c r="AJ168" i="9"/>
  <c r="AH168" i="9"/>
  <c r="AF168" i="9"/>
  <c r="AD168" i="9"/>
  <c r="AB168" i="9"/>
  <c r="Z168" i="9"/>
  <c r="X168" i="9"/>
  <c r="V168" i="9"/>
  <c r="T168" i="9"/>
  <c r="R168" i="9"/>
  <c r="P168" i="9"/>
  <c r="G168" i="9"/>
  <c r="AX167" i="9"/>
  <c r="AV167" i="9"/>
  <c r="AT167" i="9"/>
  <c r="AR167" i="9"/>
  <c r="AP167" i="9"/>
  <c r="AN167" i="9"/>
  <c r="AL167" i="9"/>
  <c r="AJ167" i="9"/>
  <c r="AH167" i="9"/>
  <c r="AF167" i="9"/>
  <c r="AD167" i="9"/>
  <c r="AB167" i="9"/>
  <c r="Z167" i="9"/>
  <c r="X167" i="9"/>
  <c r="V167" i="9"/>
  <c r="T167" i="9"/>
  <c r="R167" i="9"/>
  <c r="P167" i="9"/>
  <c r="I167" i="9" s="1"/>
  <c r="M167" i="9"/>
  <c r="G167" i="9"/>
  <c r="AX166" i="9"/>
  <c r="AV166" i="9"/>
  <c r="AT166" i="9"/>
  <c r="AR166" i="9"/>
  <c r="AP166" i="9"/>
  <c r="AN166" i="9"/>
  <c r="AL166" i="9"/>
  <c r="AJ166" i="9"/>
  <c r="AH166" i="9"/>
  <c r="AF166" i="9"/>
  <c r="AD166" i="9"/>
  <c r="AB166" i="9"/>
  <c r="Z166" i="9"/>
  <c r="X166" i="9"/>
  <c r="V166" i="9"/>
  <c r="T166" i="9"/>
  <c r="R166" i="9"/>
  <c r="P166" i="9"/>
  <c r="I166" i="9" s="1"/>
  <c r="G166" i="9"/>
  <c r="AX165" i="9"/>
  <c r="AV165" i="9"/>
  <c r="AT165" i="9"/>
  <c r="AR165" i="9"/>
  <c r="AP165" i="9"/>
  <c r="AN165" i="9"/>
  <c r="AL165" i="9"/>
  <c r="AJ165" i="9"/>
  <c r="AH165" i="9"/>
  <c r="AF165" i="9"/>
  <c r="AD165" i="9"/>
  <c r="AB165" i="9"/>
  <c r="Z165" i="9"/>
  <c r="X165" i="9"/>
  <c r="V165" i="9"/>
  <c r="T165" i="9"/>
  <c r="R165" i="9"/>
  <c r="P165" i="9"/>
  <c r="G165" i="9"/>
  <c r="AX164" i="9"/>
  <c r="AV164" i="9"/>
  <c r="AT164" i="9"/>
  <c r="AR164" i="9"/>
  <c r="AP164" i="9"/>
  <c r="AN164" i="9"/>
  <c r="AL164" i="9"/>
  <c r="AJ164" i="9"/>
  <c r="AH164" i="9"/>
  <c r="AF164" i="9"/>
  <c r="AD164" i="9"/>
  <c r="AB164" i="9"/>
  <c r="Z164" i="9"/>
  <c r="X164" i="9"/>
  <c r="V164" i="9"/>
  <c r="T164" i="9"/>
  <c r="R164" i="9"/>
  <c r="P164" i="9"/>
  <c r="I164" i="9" s="1"/>
  <c r="G164" i="9"/>
  <c r="AX163" i="9"/>
  <c r="AV163" i="9"/>
  <c r="AT163" i="9"/>
  <c r="AR163" i="9"/>
  <c r="AP163" i="9"/>
  <c r="AN163" i="9"/>
  <c r="AL163" i="9"/>
  <c r="AJ163" i="9"/>
  <c r="AH163" i="9"/>
  <c r="AF163" i="9"/>
  <c r="AD163" i="9"/>
  <c r="AB163" i="9"/>
  <c r="Z163" i="9"/>
  <c r="X163" i="9"/>
  <c r="V163" i="9"/>
  <c r="T163" i="9"/>
  <c r="R163" i="9"/>
  <c r="P163" i="9"/>
  <c r="G163" i="9"/>
  <c r="AX162" i="9"/>
  <c r="AV162" i="9"/>
  <c r="AT162" i="9"/>
  <c r="AR162" i="9"/>
  <c r="AP162" i="9"/>
  <c r="AN162" i="9"/>
  <c r="AL162" i="9"/>
  <c r="AJ162" i="9"/>
  <c r="AH162" i="9"/>
  <c r="AF162" i="9"/>
  <c r="AD162" i="9"/>
  <c r="AB162" i="9"/>
  <c r="Z162" i="9"/>
  <c r="X162" i="9"/>
  <c r="V162" i="9"/>
  <c r="T162" i="9"/>
  <c r="R162" i="9"/>
  <c r="P162" i="9"/>
  <c r="I162" i="9" s="1"/>
  <c r="G162" i="9"/>
  <c r="AX161" i="9"/>
  <c r="AV161" i="9"/>
  <c r="AT161" i="9"/>
  <c r="AR161" i="9"/>
  <c r="AP161" i="9"/>
  <c r="AN161" i="9"/>
  <c r="AL161" i="9"/>
  <c r="AJ161" i="9"/>
  <c r="AH161" i="9"/>
  <c r="AF161" i="9"/>
  <c r="AD161" i="9"/>
  <c r="AB161" i="9"/>
  <c r="Z161" i="9"/>
  <c r="X161" i="9"/>
  <c r="V161" i="9"/>
  <c r="T161" i="9"/>
  <c r="R161" i="9"/>
  <c r="P161" i="9"/>
  <c r="G161" i="9"/>
  <c r="AX160" i="9"/>
  <c r="AV160" i="9"/>
  <c r="AT160" i="9"/>
  <c r="AR160" i="9"/>
  <c r="AP160" i="9"/>
  <c r="AN160" i="9"/>
  <c r="AL160" i="9"/>
  <c r="AJ160" i="9"/>
  <c r="AH160" i="9"/>
  <c r="AF160" i="9"/>
  <c r="AD160" i="9"/>
  <c r="AB160" i="9"/>
  <c r="Z160" i="9"/>
  <c r="X160" i="9"/>
  <c r="V160" i="9"/>
  <c r="T160" i="9"/>
  <c r="R160" i="9"/>
  <c r="P160" i="9"/>
  <c r="I160" i="9" s="1"/>
  <c r="G160" i="9"/>
  <c r="AX159" i="9"/>
  <c r="AV159" i="9"/>
  <c r="AT159" i="9"/>
  <c r="AR159" i="9"/>
  <c r="AP159" i="9"/>
  <c r="AN159" i="9"/>
  <c r="AL159" i="9"/>
  <c r="AJ159" i="9"/>
  <c r="AH159" i="9"/>
  <c r="AF159" i="9"/>
  <c r="AD159" i="9"/>
  <c r="AB159" i="9"/>
  <c r="Z159" i="9"/>
  <c r="X159" i="9"/>
  <c r="V159" i="9"/>
  <c r="T159" i="9"/>
  <c r="R159" i="9"/>
  <c r="P159" i="9"/>
  <c r="G159" i="9"/>
  <c r="AX158" i="9"/>
  <c r="AV158" i="9"/>
  <c r="AT158" i="9"/>
  <c r="AR158" i="9"/>
  <c r="AP158" i="9"/>
  <c r="AN158" i="9"/>
  <c r="AL158" i="9"/>
  <c r="AJ158" i="9"/>
  <c r="AH158" i="9"/>
  <c r="AF158" i="9"/>
  <c r="AD158" i="9"/>
  <c r="AB158" i="9"/>
  <c r="Z158" i="9"/>
  <c r="X158" i="9"/>
  <c r="V158" i="9"/>
  <c r="T158" i="9"/>
  <c r="R158" i="9"/>
  <c r="P158" i="9"/>
  <c r="I158" i="9" s="1"/>
  <c r="G158" i="9"/>
  <c r="AX157" i="9"/>
  <c r="AV157" i="9"/>
  <c r="AT157" i="9"/>
  <c r="AR157" i="9"/>
  <c r="AP157" i="9"/>
  <c r="AN157" i="9"/>
  <c r="AL157" i="9"/>
  <c r="AJ157" i="9"/>
  <c r="AH157" i="9"/>
  <c r="AF157" i="9"/>
  <c r="AD157" i="9"/>
  <c r="AB157" i="9"/>
  <c r="Z157" i="9"/>
  <c r="X157" i="9"/>
  <c r="V157" i="9"/>
  <c r="T157" i="9"/>
  <c r="R157" i="9"/>
  <c r="P157" i="9"/>
  <c r="G157" i="9"/>
  <c r="AX156" i="9"/>
  <c r="AV156" i="9"/>
  <c r="AT156" i="9"/>
  <c r="AR156" i="9"/>
  <c r="AP156" i="9"/>
  <c r="AN156" i="9"/>
  <c r="AL156" i="9"/>
  <c r="AJ156" i="9"/>
  <c r="AH156" i="9"/>
  <c r="AF156" i="9"/>
  <c r="AD156" i="9"/>
  <c r="AB156" i="9"/>
  <c r="Z156" i="9"/>
  <c r="X156" i="9"/>
  <c r="V156" i="9"/>
  <c r="T156" i="9"/>
  <c r="R156" i="9"/>
  <c r="P156" i="9"/>
  <c r="I156" i="9" s="1"/>
  <c r="G156" i="9"/>
  <c r="AX155" i="9"/>
  <c r="AV155" i="9"/>
  <c r="AT155" i="9"/>
  <c r="AR155" i="9"/>
  <c r="AP155" i="9"/>
  <c r="AN155" i="9"/>
  <c r="AL155" i="9"/>
  <c r="AJ155" i="9"/>
  <c r="AH155" i="9"/>
  <c r="AF155" i="9"/>
  <c r="AD155" i="9"/>
  <c r="AB155" i="9"/>
  <c r="Z155" i="9"/>
  <c r="X155" i="9"/>
  <c r="V155" i="9"/>
  <c r="T155" i="9"/>
  <c r="R155" i="9"/>
  <c r="P155" i="9"/>
  <c r="G155" i="9"/>
  <c r="AX154" i="9"/>
  <c r="AV154" i="9"/>
  <c r="AT154" i="9"/>
  <c r="AR154" i="9"/>
  <c r="AP154" i="9"/>
  <c r="AN154" i="9"/>
  <c r="AL154" i="9"/>
  <c r="AJ154" i="9"/>
  <c r="AH154" i="9"/>
  <c r="AF154" i="9"/>
  <c r="AD154" i="9"/>
  <c r="AB154" i="9"/>
  <c r="Z154" i="9"/>
  <c r="X154" i="9"/>
  <c r="V154" i="9"/>
  <c r="T154" i="9"/>
  <c r="R154" i="9"/>
  <c r="P154" i="9"/>
  <c r="I154" i="9" s="1"/>
  <c r="G154" i="9"/>
  <c r="AX153" i="9"/>
  <c r="AV153" i="9"/>
  <c r="AT153" i="9"/>
  <c r="AR153" i="9"/>
  <c r="AP153" i="9"/>
  <c r="AN153" i="9"/>
  <c r="AL153" i="9"/>
  <c r="AJ153" i="9"/>
  <c r="AH153" i="9"/>
  <c r="AF153" i="9"/>
  <c r="AD153" i="9"/>
  <c r="AB153" i="9"/>
  <c r="Z153" i="9"/>
  <c r="X153" i="9"/>
  <c r="V153" i="9"/>
  <c r="T153" i="9"/>
  <c r="R153" i="9"/>
  <c r="P153" i="9"/>
  <c r="G153" i="9"/>
  <c r="AX152" i="9"/>
  <c r="AV152" i="9"/>
  <c r="AT152" i="9"/>
  <c r="AR152" i="9"/>
  <c r="AP152" i="9"/>
  <c r="AN152" i="9"/>
  <c r="AL152" i="9"/>
  <c r="AJ152" i="9"/>
  <c r="AH152" i="9"/>
  <c r="AF152" i="9"/>
  <c r="AD152" i="9"/>
  <c r="AB152" i="9"/>
  <c r="Z152" i="9"/>
  <c r="X152" i="9"/>
  <c r="V152" i="9"/>
  <c r="T152" i="9"/>
  <c r="R152" i="9"/>
  <c r="P152" i="9"/>
  <c r="I152" i="9" s="1"/>
  <c r="G152" i="9"/>
  <c r="AX151" i="9"/>
  <c r="AV151" i="9"/>
  <c r="AT151" i="9"/>
  <c r="AR151" i="9"/>
  <c r="AP151" i="9"/>
  <c r="AN151" i="9"/>
  <c r="AL151" i="9"/>
  <c r="AJ151" i="9"/>
  <c r="AH151" i="9"/>
  <c r="AF151" i="9"/>
  <c r="AD151" i="9"/>
  <c r="AB151" i="9"/>
  <c r="Z151" i="9"/>
  <c r="X151" i="9"/>
  <c r="V151" i="9"/>
  <c r="T151" i="9"/>
  <c r="R151" i="9"/>
  <c r="P151" i="9"/>
  <c r="G151" i="9"/>
  <c r="AX150" i="9"/>
  <c r="AV150" i="9"/>
  <c r="AT150" i="9"/>
  <c r="AR150" i="9"/>
  <c r="AP150" i="9"/>
  <c r="AN150" i="9"/>
  <c r="AL150" i="9"/>
  <c r="AJ150" i="9"/>
  <c r="AH150" i="9"/>
  <c r="AF150" i="9"/>
  <c r="AD150" i="9"/>
  <c r="AB150" i="9"/>
  <c r="Z150" i="9"/>
  <c r="X150" i="9"/>
  <c r="V150" i="9"/>
  <c r="T150" i="9"/>
  <c r="R150" i="9"/>
  <c r="P150" i="9"/>
  <c r="I150" i="9" s="1"/>
  <c r="G150" i="9"/>
  <c r="AX149" i="9"/>
  <c r="AV149" i="9"/>
  <c r="AT149" i="9"/>
  <c r="AR149" i="9"/>
  <c r="AP149" i="9"/>
  <c r="AN149" i="9"/>
  <c r="AL149" i="9"/>
  <c r="AJ149" i="9"/>
  <c r="AH149" i="9"/>
  <c r="AF149" i="9"/>
  <c r="AD149" i="9"/>
  <c r="AB149" i="9"/>
  <c r="Z149" i="9"/>
  <c r="X149" i="9"/>
  <c r="V149" i="9"/>
  <c r="T149" i="9"/>
  <c r="R149" i="9"/>
  <c r="P149" i="9"/>
  <c r="G149" i="9"/>
  <c r="AX148" i="9"/>
  <c r="AV148" i="9"/>
  <c r="AT148" i="9"/>
  <c r="AR148" i="9"/>
  <c r="AP148" i="9"/>
  <c r="AN148" i="9"/>
  <c r="AL148" i="9"/>
  <c r="AJ148" i="9"/>
  <c r="AH148" i="9"/>
  <c r="AF148" i="9"/>
  <c r="AD148" i="9"/>
  <c r="AB148" i="9"/>
  <c r="Z148" i="9"/>
  <c r="X148" i="9"/>
  <c r="V148" i="9"/>
  <c r="T148" i="9"/>
  <c r="R148" i="9"/>
  <c r="P148" i="9"/>
  <c r="I148" i="9" s="1"/>
  <c r="G148" i="9"/>
  <c r="AX147" i="9"/>
  <c r="AV147" i="9"/>
  <c r="AT147" i="9"/>
  <c r="AR147" i="9"/>
  <c r="AP147" i="9"/>
  <c r="AN147" i="9"/>
  <c r="AL147" i="9"/>
  <c r="AJ147" i="9"/>
  <c r="AH147" i="9"/>
  <c r="AF147" i="9"/>
  <c r="AD147" i="9"/>
  <c r="AB147" i="9"/>
  <c r="Z147" i="9"/>
  <c r="X147" i="9"/>
  <c r="V147" i="9"/>
  <c r="T147" i="9"/>
  <c r="R147" i="9"/>
  <c r="P147" i="9"/>
  <c r="G147" i="9"/>
  <c r="AX146" i="9"/>
  <c r="AV146" i="9"/>
  <c r="AT146" i="9"/>
  <c r="AR146" i="9"/>
  <c r="AP146" i="9"/>
  <c r="AN146" i="9"/>
  <c r="AL146" i="9"/>
  <c r="AJ146" i="9"/>
  <c r="AH146" i="9"/>
  <c r="AF146" i="9"/>
  <c r="AD146" i="9"/>
  <c r="AB146" i="9"/>
  <c r="Z146" i="9"/>
  <c r="X146" i="9"/>
  <c r="V146" i="9"/>
  <c r="T146" i="9"/>
  <c r="R146" i="9"/>
  <c r="P146" i="9"/>
  <c r="I146" i="9" s="1"/>
  <c r="G146" i="9"/>
  <c r="AX142" i="9"/>
  <c r="AV142" i="9"/>
  <c r="AT142" i="9"/>
  <c r="AR142" i="9"/>
  <c r="AP142" i="9"/>
  <c r="AN142" i="9"/>
  <c r="AL142" i="9"/>
  <c r="AJ142" i="9"/>
  <c r="AH142" i="9"/>
  <c r="AF142" i="9"/>
  <c r="AD142" i="9"/>
  <c r="AB142" i="9"/>
  <c r="Z142" i="9"/>
  <c r="X142" i="9"/>
  <c r="V142" i="9"/>
  <c r="T142" i="9"/>
  <c r="R142" i="9"/>
  <c r="P142" i="9"/>
  <c r="G142" i="9"/>
  <c r="AX141" i="9"/>
  <c r="AV141" i="9"/>
  <c r="AT141" i="9"/>
  <c r="AR141" i="9"/>
  <c r="AP141" i="9"/>
  <c r="AN141" i="9"/>
  <c r="AL141" i="9"/>
  <c r="AJ141" i="9"/>
  <c r="AH141" i="9"/>
  <c r="AF141" i="9"/>
  <c r="AD141" i="9"/>
  <c r="AB141" i="9"/>
  <c r="Z141" i="9"/>
  <c r="X141" i="9"/>
  <c r="V141" i="9"/>
  <c r="T141" i="9"/>
  <c r="R141" i="9"/>
  <c r="P141" i="9"/>
  <c r="I141" i="9" s="1"/>
  <c r="G141" i="9"/>
  <c r="AX140" i="9"/>
  <c r="AV140" i="9"/>
  <c r="AT140" i="9"/>
  <c r="AR140" i="9"/>
  <c r="AP140" i="9"/>
  <c r="AN140" i="9"/>
  <c r="AL140" i="9"/>
  <c r="AJ140" i="9"/>
  <c r="AH140" i="9"/>
  <c r="AF140" i="9"/>
  <c r="AD140" i="9"/>
  <c r="AB140" i="9"/>
  <c r="Z140" i="9"/>
  <c r="X140" i="9"/>
  <c r="V140" i="9"/>
  <c r="T140" i="9"/>
  <c r="R140" i="9"/>
  <c r="P140" i="9"/>
  <c r="G140" i="9"/>
  <c r="AX137" i="9"/>
  <c r="AV137" i="9"/>
  <c r="AT137" i="9"/>
  <c r="AR137" i="9"/>
  <c r="AP137" i="9"/>
  <c r="AN137" i="9"/>
  <c r="AL137" i="9"/>
  <c r="AJ137" i="9"/>
  <c r="AH137" i="9"/>
  <c r="AF137" i="9"/>
  <c r="AD137" i="9"/>
  <c r="AB137" i="9"/>
  <c r="Z137" i="9"/>
  <c r="X137" i="9"/>
  <c r="V137" i="9"/>
  <c r="T137" i="9"/>
  <c r="R137" i="9"/>
  <c r="P137" i="9"/>
  <c r="I137" i="9" s="1"/>
  <c r="G137" i="9"/>
  <c r="AX136" i="9"/>
  <c r="AV136" i="9"/>
  <c r="AT136" i="9"/>
  <c r="AR136" i="9"/>
  <c r="AP136" i="9"/>
  <c r="AN136" i="9"/>
  <c r="AL136" i="9"/>
  <c r="AJ136" i="9"/>
  <c r="AH136" i="9"/>
  <c r="AF136" i="9"/>
  <c r="AD136" i="9"/>
  <c r="AB136" i="9"/>
  <c r="Z136" i="9"/>
  <c r="X136" i="9"/>
  <c r="V136" i="9"/>
  <c r="T136" i="9"/>
  <c r="R136" i="9"/>
  <c r="P136" i="9"/>
  <c r="K136" i="9"/>
  <c r="G136" i="9"/>
  <c r="AX135" i="9"/>
  <c r="AV135" i="9"/>
  <c r="AT135" i="9"/>
  <c r="AR135" i="9"/>
  <c r="AP135" i="9"/>
  <c r="AN135" i="9"/>
  <c r="AL135" i="9"/>
  <c r="AJ135" i="9"/>
  <c r="AH135" i="9"/>
  <c r="AF135" i="9"/>
  <c r="AD135" i="9"/>
  <c r="AB135" i="9"/>
  <c r="Z135" i="9"/>
  <c r="X135" i="9"/>
  <c r="V135" i="9"/>
  <c r="T135" i="9"/>
  <c r="R135" i="9"/>
  <c r="P135" i="9"/>
  <c r="G135" i="9"/>
  <c r="AX134" i="9"/>
  <c r="AV134" i="9"/>
  <c r="AT134" i="9"/>
  <c r="AR134" i="9"/>
  <c r="AP134" i="9"/>
  <c r="AN134" i="9"/>
  <c r="AL134" i="9"/>
  <c r="AJ134" i="9"/>
  <c r="AH134" i="9"/>
  <c r="AF134" i="9"/>
  <c r="AD134" i="9"/>
  <c r="AB134" i="9"/>
  <c r="Z134" i="9"/>
  <c r="X134" i="9"/>
  <c r="V134" i="9"/>
  <c r="T134" i="9"/>
  <c r="R134" i="9"/>
  <c r="P134" i="9"/>
  <c r="G134" i="9"/>
  <c r="AX133" i="9"/>
  <c r="AV133" i="9"/>
  <c r="AT133" i="9"/>
  <c r="AR133" i="9"/>
  <c r="AP133" i="9"/>
  <c r="AN133" i="9"/>
  <c r="AL133" i="9"/>
  <c r="AJ133" i="9"/>
  <c r="AH133" i="9"/>
  <c r="AF133" i="9"/>
  <c r="AD133" i="9"/>
  <c r="AB133" i="9"/>
  <c r="Z133" i="9"/>
  <c r="X133" i="9"/>
  <c r="V133" i="9"/>
  <c r="T133" i="9"/>
  <c r="R133" i="9"/>
  <c r="P133" i="9"/>
  <c r="G133" i="9"/>
  <c r="AX132" i="9"/>
  <c r="AV132" i="9"/>
  <c r="AT132" i="9"/>
  <c r="AR132" i="9"/>
  <c r="AP132" i="9"/>
  <c r="AN132" i="9"/>
  <c r="AL132" i="9"/>
  <c r="AJ132" i="9"/>
  <c r="AH132" i="9"/>
  <c r="AF132" i="9"/>
  <c r="AD132" i="9"/>
  <c r="AB132" i="9"/>
  <c r="Z132" i="9"/>
  <c r="X132" i="9"/>
  <c r="V132" i="9"/>
  <c r="T132" i="9"/>
  <c r="R132" i="9"/>
  <c r="P132" i="9"/>
  <c r="G132" i="9"/>
  <c r="AX129" i="9"/>
  <c r="AV129" i="9"/>
  <c r="AT129" i="9"/>
  <c r="AR129" i="9"/>
  <c r="AP129" i="9"/>
  <c r="AN129" i="9"/>
  <c r="AL129" i="9"/>
  <c r="AJ129" i="9"/>
  <c r="AH129" i="9"/>
  <c r="AF129" i="9"/>
  <c r="AD129" i="9"/>
  <c r="AB129" i="9"/>
  <c r="Z129" i="9"/>
  <c r="X129" i="9"/>
  <c r="V129" i="9"/>
  <c r="T129" i="9"/>
  <c r="R129" i="9"/>
  <c r="P129" i="9"/>
  <c r="G129" i="9"/>
  <c r="AX128" i="9"/>
  <c r="AV128" i="9"/>
  <c r="AT128" i="9"/>
  <c r="AR128" i="9"/>
  <c r="AP128" i="9"/>
  <c r="AN128" i="9"/>
  <c r="AL128" i="9"/>
  <c r="AJ128" i="9"/>
  <c r="AH128" i="9"/>
  <c r="AF128" i="9"/>
  <c r="AD128" i="9"/>
  <c r="AB128" i="9"/>
  <c r="Z128" i="9"/>
  <c r="X128" i="9"/>
  <c r="V128" i="9"/>
  <c r="T128" i="9"/>
  <c r="R128" i="9"/>
  <c r="P128" i="9"/>
  <c r="G128" i="9"/>
  <c r="AX127" i="9"/>
  <c r="AV127" i="9"/>
  <c r="AT127" i="9"/>
  <c r="AR127" i="9"/>
  <c r="AP127" i="9"/>
  <c r="AN127" i="9"/>
  <c r="AL127" i="9"/>
  <c r="AJ127" i="9"/>
  <c r="AH127" i="9"/>
  <c r="AF127" i="9"/>
  <c r="AD127" i="9"/>
  <c r="AB127" i="9"/>
  <c r="Z127" i="9"/>
  <c r="X127" i="9"/>
  <c r="V127" i="9"/>
  <c r="T127" i="9"/>
  <c r="R127" i="9"/>
  <c r="P127" i="9"/>
  <c r="G127" i="9"/>
  <c r="AX126" i="9"/>
  <c r="AV126" i="9"/>
  <c r="AT126" i="9"/>
  <c r="AR126" i="9"/>
  <c r="AP126" i="9"/>
  <c r="AN126" i="9"/>
  <c r="AL126" i="9"/>
  <c r="AJ126" i="9"/>
  <c r="AH126" i="9"/>
  <c r="AF126" i="9"/>
  <c r="AD126" i="9"/>
  <c r="AB126" i="9"/>
  <c r="Z126" i="9"/>
  <c r="X126" i="9"/>
  <c r="V126" i="9"/>
  <c r="T126" i="9"/>
  <c r="R126" i="9"/>
  <c r="P126" i="9"/>
  <c r="G126" i="9"/>
  <c r="AX125" i="9"/>
  <c r="AV125" i="9"/>
  <c r="AT125" i="9"/>
  <c r="AR125" i="9"/>
  <c r="AP125" i="9"/>
  <c r="AN125" i="9"/>
  <c r="AL125" i="9"/>
  <c r="AJ125" i="9"/>
  <c r="AH125" i="9"/>
  <c r="AF125" i="9"/>
  <c r="AD125" i="9"/>
  <c r="AB125" i="9"/>
  <c r="Z125" i="9"/>
  <c r="X125" i="9"/>
  <c r="V125" i="9"/>
  <c r="T125" i="9"/>
  <c r="R125" i="9"/>
  <c r="P125" i="9"/>
  <c r="G125" i="9"/>
  <c r="AX124" i="9"/>
  <c r="AV124" i="9"/>
  <c r="AT124" i="9"/>
  <c r="AR124" i="9"/>
  <c r="AP124" i="9"/>
  <c r="AN124" i="9"/>
  <c r="AL124" i="9"/>
  <c r="AJ124" i="9"/>
  <c r="AH124" i="9"/>
  <c r="AF124" i="9"/>
  <c r="AD124" i="9"/>
  <c r="AB124" i="9"/>
  <c r="Z124" i="9"/>
  <c r="X124" i="9"/>
  <c r="V124" i="9"/>
  <c r="T124" i="9"/>
  <c r="R124" i="9"/>
  <c r="P124" i="9"/>
  <c r="G124" i="9"/>
  <c r="AX107" i="9"/>
  <c r="AV107" i="9"/>
  <c r="AT107" i="9"/>
  <c r="AR107" i="9"/>
  <c r="AP107" i="9"/>
  <c r="AN107" i="9"/>
  <c r="AL107" i="9"/>
  <c r="AJ107" i="9"/>
  <c r="AH107" i="9"/>
  <c r="AF107" i="9"/>
  <c r="AD107" i="9"/>
  <c r="AB107" i="9"/>
  <c r="Z107" i="9"/>
  <c r="X107" i="9"/>
  <c r="V107" i="9"/>
  <c r="T107" i="9"/>
  <c r="R107" i="9"/>
  <c r="P107" i="9"/>
  <c r="G107" i="9"/>
  <c r="AX106" i="9"/>
  <c r="AV106" i="9"/>
  <c r="AT106" i="9"/>
  <c r="AR106" i="9"/>
  <c r="AP106" i="9"/>
  <c r="AN106" i="9"/>
  <c r="AL106" i="9"/>
  <c r="AJ106" i="9"/>
  <c r="AH106" i="9"/>
  <c r="AF106" i="9"/>
  <c r="AD106" i="9"/>
  <c r="AB106" i="9"/>
  <c r="Z106" i="9"/>
  <c r="X106" i="9"/>
  <c r="V106" i="9"/>
  <c r="T106" i="9"/>
  <c r="R106" i="9"/>
  <c r="P106" i="9"/>
  <c r="G106" i="9"/>
  <c r="AX105" i="9"/>
  <c r="AV105" i="9"/>
  <c r="AT105" i="9"/>
  <c r="AR105" i="9"/>
  <c r="AP105" i="9"/>
  <c r="AN105" i="9"/>
  <c r="AL105" i="9"/>
  <c r="AJ105" i="9"/>
  <c r="AH105" i="9"/>
  <c r="AF105" i="9"/>
  <c r="AD105" i="9"/>
  <c r="AB105" i="9"/>
  <c r="Z105" i="9"/>
  <c r="X105" i="9"/>
  <c r="V105" i="9"/>
  <c r="T105" i="9"/>
  <c r="R105" i="9"/>
  <c r="P105" i="9"/>
  <c r="G105" i="9"/>
  <c r="AX104" i="9"/>
  <c r="AV104" i="9"/>
  <c r="AT104" i="9"/>
  <c r="AR104" i="9"/>
  <c r="AP104" i="9"/>
  <c r="AN104" i="9"/>
  <c r="AL104" i="9"/>
  <c r="AJ104" i="9"/>
  <c r="AH104" i="9"/>
  <c r="AF104" i="9"/>
  <c r="AD104" i="9"/>
  <c r="AB104" i="9"/>
  <c r="Z104" i="9"/>
  <c r="X104" i="9"/>
  <c r="V104" i="9"/>
  <c r="T104" i="9"/>
  <c r="R104" i="9"/>
  <c r="P104" i="9"/>
  <c r="G104" i="9"/>
  <c r="AX99" i="9"/>
  <c r="AV99" i="9"/>
  <c r="AT99" i="9"/>
  <c r="AR99" i="9"/>
  <c r="AP99" i="9"/>
  <c r="AN99" i="9"/>
  <c r="AL99" i="9"/>
  <c r="AJ99" i="9"/>
  <c r="AH99" i="9"/>
  <c r="AF99" i="9"/>
  <c r="AD99" i="9"/>
  <c r="AB99" i="9"/>
  <c r="Z99" i="9"/>
  <c r="X99" i="9"/>
  <c r="V99" i="9"/>
  <c r="T99" i="9"/>
  <c r="R99" i="9"/>
  <c r="P99" i="9"/>
  <c r="I99" i="9" s="1"/>
  <c r="G99" i="9"/>
  <c r="AX98" i="9"/>
  <c r="AV98" i="9"/>
  <c r="AT98" i="9"/>
  <c r="AR98" i="9"/>
  <c r="AP98" i="9"/>
  <c r="AN98" i="9"/>
  <c r="AL98" i="9"/>
  <c r="AJ98" i="9"/>
  <c r="AH98" i="9"/>
  <c r="AF98" i="9"/>
  <c r="AD98" i="9"/>
  <c r="AB98" i="9"/>
  <c r="Z98" i="9"/>
  <c r="X98" i="9"/>
  <c r="V98" i="9"/>
  <c r="T98" i="9"/>
  <c r="R98" i="9"/>
  <c r="P98" i="9"/>
  <c r="G98" i="9"/>
  <c r="AX97" i="9"/>
  <c r="AV97" i="9"/>
  <c r="AT97" i="9"/>
  <c r="AR97" i="9"/>
  <c r="AP97" i="9"/>
  <c r="AN97" i="9"/>
  <c r="AL97" i="9"/>
  <c r="AJ97" i="9"/>
  <c r="AH97" i="9"/>
  <c r="AF97" i="9"/>
  <c r="AD97" i="9"/>
  <c r="AB97" i="9"/>
  <c r="Z97" i="9"/>
  <c r="X97" i="9"/>
  <c r="V97" i="9"/>
  <c r="T97" i="9"/>
  <c r="R97" i="9"/>
  <c r="P97" i="9"/>
  <c r="I97" i="9" s="1"/>
  <c r="G97" i="9"/>
  <c r="AX96" i="9"/>
  <c r="AV96" i="9"/>
  <c r="AT96" i="9"/>
  <c r="AR96" i="9"/>
  <c r="AP96" i="9"/>
  <c r="AN96" i="9"/>
  <c r="AL96" i="9"/>
  <c r="AJ96" i="9"/>
  <c r="AH96" i="9"/>
  <c r="AF96" i="9"/>
  <c r="AD96" i="9"/>
  <c r="AB96" i="9"/>
  <c r="Z96" i="9"/>
  <c r="X96" i="9"/>
  <c r="V96" i="9"/>
  <c r="T96" i="9"/>
  <c r="R96" i="9"/>
  <c r="P96" i="9"/>
  <c r="G96" i="9"/>
  <c r="AX95" i="9"/>
  <c r="AV95" i="9"/>
  <c r="AT95" i="9"/>
  <c r="AR95" i="9"/>
  <c r="AP95" i="9"/>
  <c r="AN95" i="9"/>
  <c r="AL95" i="9"/>
  <c r="AJ95" i="9"/>
  <c r="AH95" i="9"/>
  <c r="AF95" i="9"/>
  <c r="AD95" i="9"/>
  <c r="AB95" i="9"/>
  <c r="Z95" i="9"/>
  <c r="X95" i="9"/>
  <c r="V95" i="9"/>
  <c r="T95" i="9"/>
  <c r="R95" i="9"/>
  <c r="P95" i="9"/>
  <c r="I95" i="9" s="1"/>
  <c r="G95" i="9"/>
  <c r="AX94" i="9"/>
  <c r="AV94" i="9"/>
  <c r="AT94" i="9"/>
  <c r="AR94" i="9"/>
  <c r="AP94" i="9"/>
  <c r="AN94" i="9"/>
  <c r="AL94" i="9"/>
  <c r="AJ94" i="9"/>
  <c r="AH94" i="9"/>
  <c r="AF94" i="9"/>
  <c r="AD94" i="9"/>
  <c r="AB94" i="9"/>
  <c r="Z94" i="9"/>
  <c r="X94" i="9"/>
  <c r="V94" i="9"/>
  <c r="T94" i="9"/>
  <c r="R94" i="9"/>
  <c r="P94" i="9"/>
  <c r="G94" i="9"/>
  <c r="AX91" i="9"/>
  <c r="AV91" i="9"/>
  <c r="AT91" i="9"/>
  <c r="AR91" i="9"/>
  <c r="AP91" i="9"/>
  <c r="AN91" i="9"/>
  <c r="AL91" i="9"/>
  <c r="AJ91" i="9"/>
  <c r="AH91" i="9"/>
  <c r="AF91" i="9"/>
  <c r="AD91" i="9"/>
  <c r="AB91" i="9"/>
  <c r="Z91" i="9"/>
  <c r="X91" i="9"/>
  <c r="V91" i="9"/>
  <c r="T91" i="9"/>
  <c r="R91" i="9"/>
  <c r="P91" i="9"/>
  <c r="I91" i="9" s="1"/>
  <c r="G91" i="9"/>
  <c r="AX90" i="9"/>
  <c r="AV90" i="9"/>
  <c r="AT90" i="9"/>
  <c r="AR90" i="9"/>
  <c r="AP90" i="9"/>
  <c r="AN90" i="9"/>
  <c r="AL90" i="9"/>
  <c r="AJ90" i="9"/>
  <c r="AH90" i="9"/>
  <c r="AF90" i="9"/>
  <c r="AD90" i="9"/>
  <c r="AB90" i="9"/>
  <c r="Z90" i="9"/>
  <c r="X90" i="9"/>
  <c r="V90" i="9"/>
  <c r="T90" i="9"/>
  <c r="R90" i="9"/>
  <c r="P90" i="9"/>
  <c r="J90" i="9"/>
  <c r="G90" i="9"/>
  <c r="AX89" i="9"/>
  <c r="AV89" i="9"/>
  <c r="AT89" i="9"/>
  <c r="AR89" i="9"/>
  <c r="AP89" i="9"/>
  <c r="AN89" i="9"/>
  <c r="AL89" i="9"/>
  <c r="AJ89" i="9"/>
  <c r="AH89" i="9"/>
  <c r="AF89" i="9"/>
  <c r="AD89" i="9"/>
  <c r="AB89" i="9"/>
  <c r="Z89" i="9"/>
  <c r="X89" i="9"/>
  <c r="V89" i="9"/>
  <c r="T89" i="9"/>
  <c r="R89" i="9"/>
  <c r="P89" i="9"/>
  <c r="K89" i="9"/>
  <c r="G89" i="9"/>
  <c r="G92" i="9" s="1"/>
  <c r="AX86" i="9"/>
  <c r="AV86" i="9"/>
  <c r="AT86" i="9"/>
  <c r="AR86" i="9"/>
  <c r="AP86" i="9"/>
  <c r="AN86" i="9"/>
  <c r="AL86" i="9"/>
  <c r="AJ86" i="9"/>
  <c r="AH86" i="9"/>
  <c r="AF86" i="9"/>
  <c r="AD86" i="9"/>
  <c r="AB86" i="9"/>
  <c r="Z86" i="9"/>
  <c r="X86" i="9"/>
  <c r="V86" i="9"/>
  <c r="T86" i="9"/>
  <c r="R86" i="9"/>
  <c r="P86" i="9"/>
  <c r="G86" i="9"/>
  <c r="AX85" i="9"/>
  <c r="AV85" i="9"/>
  <c r="AT85" i="9"/>
  <c r="AR85" i="9"/>
  <c r="AP85" i="9"/>
  <c r="AN85" i="9"/>
  <c r="AL85" i="9"/>
  <c r="AJ85" i="9"/>
  <c r="AH85" i="9"/>
  <c r="AF85" i="9"/>
  <c r="AD85" i="9"/>
  <c r="AB85" i="9"/>
  <c r="Z85" i="9"/>
  <c r="X85" i="9"/>
  <c r="V85" i="9"/>
  <c r="T85" i="9"/>
  <c r="R85" i="9"/>
  <c r="P85" i="9"/>
  <c r="I85" i="9" s="1"/>
  <c r="G85" i="9"/>
  <c r="AX84" i="9"/>
  <c r="AV84" i="9"/>
  <c r="AT84" i="9"/>
  <c r="AR84" i="9"/>
  <c r="AP84" i="9"/>
  <c r="AN84" i="9"/>
  <c r="AL84" i="9"/>
  <c r="AJ84" i="9"/>
  <c r="AH84" i="9"/>
  <c r="AF84" i="9"/>
  <c r="AD84" i="9"/>
  <c r="AB84" i="9"/>
  <c r="Z84" i="9"/>
  <c r="X84" i="9"/>
  <c r="V84" i="9"/>
  <c r="T84" i="9"/>
  <c r="R84" i="9"/>
  <c r="P84" i="9"/>
  <c r="K84" i="9"/>
  <c r="G84" i="9"/>
  <c r="AX79" i="9"/>
  <c r="AV79" i="9"/>
  <c r="AT79" i="9"/>
  <c r="AR79" i="9"/>
  <c r="AP79" i="9"/>
  <c r="AN79" i="9"/>
  <c r="AL79" i="9"/>
  <c r="AJ79" i="9"/>
  <c r="AH79" i="9"/>
  <c r="AF79" i="9"/>
  <c r="AD79" i="9"/>
  <c r="AB79" i="9"/>
  <c r="Z79" i="9"/>
  <c r="X79" i="9"/>
  <c r="V79" i="9"/>
  <c r="T79" i="9"/>
  <c r="R79" i="9"/>
  <c r="P79" i="9"/>
  <c r="G79" i="9"/>
  <c r="AX78" i="9"/>
  <c r="AV78" i="9"/>
  <c r="AT78" i="9"/>
  <c r="AR78" i="9"/>
  <c r="AP78" i="9"/>
  <c r="AN78" i="9"/>
  <c r="AL78" i="9"/>
  <c r="AJ78" i="9"/>
  <c r="AH78" i="9"/>
  <c r="AF78" i="9"/>
  <c r="AD78" i="9"/>
  <c r="AB78" i="9"/>
  <c r="Z78" i="9"/>
  <c r="X78" i="9"/>
  <c r="V78" i="9"/>
  <c r="T78" i="9"/>
  <c r="R78" i="9"/>
  <c r="P78" i="9"/>
  <c r="I78" i="9" s="1"/>
  <c r="G78" i="9"/>
  <c r="AX75" i="9"/>
  <c r="AV75" i="9"/>
  <c r="AT75" i="9"/>
  <c r="AR75" i="9"/>
  <c r="AP75" i="9"/>
  <c r="AN75" i="9"/>
  <c r="AL75" i="9"/>
  <c r="AJ75" i="9"/>
  <c r="AH75" i="9"/>
  <c r="AF75" i="9"/>
  <c r="AD75" i="9"/>
  <c r="AB75" i="9"/>
  <c r="Z75" i="9"/>
  <c r="X75" i="9"/>
  <c r="V75" i="9"/>
  <c r="T75" i="9"/>
  <c r="R75" i="9"/>
  <c r="P75" i="9"/>
  <c r="G75" i="9"/>
  <c r="AX74" i="9"/>
  <c r="AV74" i="9"/>
  <c r="AT74" i="9"/>
  <c r="AR74" i="9"/>
  <c r="AP74" i="9"/>
  <c r="AN74" i="9"/>
  <c r="AL74" i="9"/>
  <c r="AJ74" i="9"/>
  <c r="AH74" i="9"/>
  <c r="AF74" i="9"/>
  <c r="AD74" i="9"/>
  <c r="AB74" i="9"/>
  <c r="Z74" i="9"/>
  <c r="X74" i="9"/>
  <c r="V74" i="9"/>
  <c r="T74" i="9"/>
  <c r="R74" i="9"/>
  <c r="P74" i="9"/>
  <c r="I74" i="9" s="1"/>
  <c r="G74" i="9"/>
  <c r="AX73" i="9"/>
  <c r="AV73" i="9"/>
  <c r="AT73" i="9"/>
  <c r="AR73" i="9"/>
  <c r="AP73" i="9"/>
  <c r="AN73" i="9"/>
  <c r="AL73" i="9"/>
  <c r="AJ73" i="9"/>
  <c r="AH73" i="9"/>
  <c r="AF73" i="9"/>
  <c r="AD73" i="9"/>
  <c r="AB73" i="9"/>
  <c r="Z73" i="9"/>
  <c r="X73" i="9"/>
  <c r="V73" i="9"/>
  <c r="T73" i="9"/>
  <c r="R73" i="9"/>
  <c r="P73" i="9"/>
  <c r="J73" i="9"/>
  <c r="G73" i="9"/>
  <c r="AX72" i="9"/>
  <c r="AV72" i="9"/>
  <c r="AT72" i="9"/>
  <c r="AR72" i="9"/>
  <c r="AP72" i="9"/>
  <c r="AN72" i="9"/>
  <c r="AL72" i="9"/>
  <c r="AJ72" i="9"/>
  <c r="AH72" i="9"/>
  <c r="AF72" i="9"/>
  <c r="AD72" i="9"/>
  <c r="AB72" i="9"/>
  <c r="Z72" i="9"/>
  <c r="X72" i="9"/>
  <c r="V72" i="9"/>
  <c r="T72" i="9"/>
  <c r="R72" i="9"/>
  <c r="P72" i="9"/>
  <c r="G72" i="9"/>
  <c r="AX71" i="9"/>
  <c r="AV71" i="9"/>
  <c r="AT71" i="9"/>
  <c r="AR71" i="9"/>
  <c r="AP71" i="9"/>
  <c r="AN71" i="9"/>
  <c r="AL71" i="9"/>
  <c r="AJ71" i="9"/>
  <c r="AH71" i="9"/>
  <c r="AF71" i="9"/>
  <c r="AD71" i="9"/>
  <c r="AB71" i="9"/>
  <c r="Z71" i="9"/>
  <c r="X71" i="9"/>
  <c r="V71" i="9"/>
  <c r="T71" i="9"/>
  <c r="R71" i="9"/>
  <c r="P71" i="9"/>
  <c r="I71" i="9" s="1"/>
  <c r="G71" i="9"/>
  <c r="AX70" i="9"/>
  <c r="AV70" i="9"/>
  <c r="AT70" i="9"/>
  <c r="AR70" i="9"/>
  <c r="AP70" i="9"/>
  <c r="AN70" i="9"/>
  <c r="AL70" i="9"/>
  <c r="AJ70" i="9"/>
  <c r="AH70" i="9"/>
  <c r="AF70" i="9"/>
  <c r="AD70" i="9"/>
  <c r="AB70" i="9"/>
  <c r="Z70" i="9"/>
  <c r="X70" i="9"/>
  <c r="V70" i="9"/>
  <c r="T70" i="9"/>
  <c r="R70" i="9"/>
  <c r="P70" i="9"/>
  <c r="G70" i="9"/>
  <c r="AX69" i="9"/>
  <c r="AV69" i="9"/>
  <c r="AT69" i="9"/>
  <c r="AR69" i="9"/>
  <c r="AP69" i="9"/>
  <c r="AN69" i="9"/>
  <c r="AL69" i="9"/>
  <c r="AJ69" i="9"/>
  <c r="AH69" i="9"/>
  <c r="AF69" i="9"/>
  <c r="AD69" i="9"/>
  <c r="AB69" i="9"/>
  <c r="Z69" i="9"/>
  <c r="X69" i="9"/>
  <c r="V69" i="9"/>
  <c r="T69" i="9"/>
  <c r="R69" i="9"/>
  <c r="P69" i="9"/>
  <c r="I69" i="9" s="1"/>
  <c r="K69" i="9"/>
  <c r="G69" i="9"/>
  <c r="AX119" i="9"/>
  <c r="AV119" i="9"/>
  <c r="AT119" i="9"/>
  <c r="AR119" i="9"/>
  <c r="AP119" i="9"/>
  <c r="AN119" i="9"/>
  <c r="AL119" i="9"/>
  <c r="AJ119" i="9"/>
  <c r="AH119" i="9"/>
  <c r="AF119" i="9"/>
  <c r="AD119" i="9"/>
  <c r="AB119" i="9"/>
  <c r="Z119" i="9"/>
  <c r="X119" i="9"/>
  <c r="V119" i="9"/>
  <c r="T119" i="9"/>
  <c r="R119" i="9"/>
  <c r="P119" i="9"/>
  <c r="I119" i="9" s="1"/>
  <c r="M119" i="9"/>
  <c r="G119" i="9"/>
  <c r="AX118" i="9"/>
  <c r="AV118" i="9"/>
  <c r="AT118" i="9"/>
  <c r="AR118" i="9"/>
  <c r="AP118" i="9"/>
  <c r="AN118" i="9"/>
  <c r="AL118" i="9"/>
  <c r="AJ118" i="9"/>
  <c r="AH118" i="9"/>
  <c r="AF118" i="9"/>
  <c r="AD118" i="9"/>
  <c r="AB118" i="9"/>
  <c r="Z118" i="9"/>
  <c r="X118" i="9"/>
  <c r="V118" i="9"/>
  <c r="T118" i="9"/>
  <c r="R118" i="9"/>
  <c r="P118" i="9"/>
  <c r="I118" i="9" s="1"/>
  <c r="M118" i="9"/>
  <c r="G118" i="9"/>
  <c r="AX117" i="9"/>
  <c r="AV117" i="9"/>
  <c r="AT117" i="9"/>
  <c r="AR117" i="9"/>
  <c r="AP117" i="9"/>
  <c r="AN117" i="9"/>
  <c r="AL117" i="9"/>
  <c r="AJ117" i="9"/>
  <c r="AH117" i="9"/>
  <c r="AF117" i="9"/>
  <c r="AD117" i="9"/>
  <c r="AB117" i="9"/>
  <c r="Z117" i="9"/>
  <c r="X117" i="9"/>
  <c r="V117" i="9"/>
  <c r="T117" i="9"/>
  <c r="R117" i="9"/>
  <c r="P117" i="9"/>
  <c r="I117" i="9" s="1"/>
  <c r="G117" i="9"/>
  <c r="AX116" i="9"/>
  <c r="AV116" i="9"/>
  <c r="AT116" i="9"/>
  <c r="AR116" i="9"/>
  <c r="AP116" i="9"/>
  <c r="AN116" i="9"/>
  <c r="AL116" i="9"/>
  <c r="AJ116" i="9"/>
  <c r="AH116" i="9"/>
  <c r="AF116" i="9"/>
  <c r="AD116" i="9"/>
  <c r="AB116" i="9"/>
  <c r="Z116" i="9"/>
  <c r="X116" i="9"/>
  <c r="V116" i="9"/>
  <c r="T116" i="9"/>
  <c r="R116" i="9"/>
  <c r="P116" i="9"/>
  <c r="G116" i="9"/>
  <c r="AX115" i="9"/>
  <c r="AV115" i="9"/>
  <c r="AT115" i="9"/>
  <c r="AR115" i="9"/>
  <c r="AP115" i="9"/>
  <c r="AN115" i="9"/>
  <c r="AL115" i="9"/>
  <c r="AJ115" i="9"/>
  <c r="AH115" i="9"/>
  <c r="AF115" i="9"/>
  <c r="AD115" i="9"/>
  <c r="AB115" i="9"/>
  <c r="Z115" i="9"/>
  <c r="X115" i="9"/>
  <c r="V115" i="9"/>
  <c r="T115" i="9"/>
  <c r="R115" i="9"/>
  <c r="P115" i="9"/>
  <c r="I115" i="9" s="1"/>
  <c r="K115" i="9"/>
  <c r="G115" i="9"/>
  <c r="AX114" i="9"/>
  <c r="AV114" i="9"/>
  <c r="AT114" i="9"/>
  <c r="AR114" i="9"/>
  <c r="AP114" i="9"/>
  <c r="AN114" i="9"/>
  <c r="AL114" i="9"/>
  <c r="AJ114" i="9"/>
  <c r="AH114" i="9"/>
  <c r="AF114" i="9"/>
  <c r="AD114" i="9"/>
  <c r="AB114" i="9"/>
  <c r="Z114" i="9"/>
  <c r="X114" i="9"/>
  <c r="V114" i="9"/>
  <c r="T114" i="9"/>
  <c r="R114" i="9"/>
  <c r="P114" i="9"/>
  <c r="I114" i="9" s="1"/>
  <c r="G114" i="9"/>
  <c r="AX113" i="9"/>
  <c r="AV113" i="9"/>
  <c r="AT113" i="9"/>
  <c r="AR113" i="9"/>
  <c r="AP113" i="9"/>
  <c r="AN113" i="9"/>
  <c r="AL113" i="9"/>
  <c r="AJ113" i="9"/>
  <c r="AH113" i="9"/>
  <c r="AF113" i="9"/>
  <c r="AD113" i="9"/>
  <c r="AB113" i="9"/>
  <c r="Z113" i="9"/>
  <c r="X113" i="9"/>
  <c r="V113" i="9"/>
  <c r="T113" i="9"/>
  <c r="R113" i="9"/>
  <c r="P113" i="9"/>
  <c r="G113" i="9"/>
  <c r="AX112" i="9"/>
  <c r="AV112" i="9"/>
  <c r="AT112" i="9"/>
  <c r="AR112" i="9"/>
  <c r="AP112" i="9"/>
  <c r="AN112" i="9"/>
  <c r="AL112" i="9"/>
  <c r="AJ112" i="9"/>
  <c r="AH112" i="9"/>
  <c r="AF112" i="9"/>
  <c r="AD112" i="9"/>
  <c r="AB112" i="9"/>
  <c r="Z112" i="9"/>
  <c r="X112" i="9"/>
  <c r="V112" i="9"/>
  <c r="T112" i="9"/>
  <c r="R112" i="9"/>
  <c r="P112" i="9"/>
  <c r="I112" i="9" s="1"/>
  <c r="K112" i="9"/>
  <c r="G112" i="9"/>
  <c r="AX68" i="9"/>
  <c r="AV68" i="9"/>
  <c r="AT68" i="9"/>
  <c r="AR68" i="9"/>
  <c r="AP68" i="9"/>
  <c r="AN68" i="9"/>
  <c r="AL68" i="9"/>
  <c r="AJ68" i="9"/>
  <c r="AH68" i="9"/>
  <c r="AF68" i="9"/>
  <c r="AD68" i="9"/>
  <c r="AB68" i="9"/>
  <c r="Z68" i="9"/>
  <c r="X68" i="9"/>
  <c r="V68" i="9"/>
  <c r="T68" i="9"/>
  <c r="R68" i="9"/>
  <c r="P68" i="9"/>
  <c r="I68" i="9" s="1"/>
  <c r="G68" i="9"/>
  <c r="AX67" i="9"/>
  <c r="AV67" i="9"/>
  <c r="AT67" i="9"/>
  <c r="AR67" i="9"/>
  <c r="AP67" i="9"/>
  <c r="AN67" i="9"/>
  <c r="AL67" i="9"/>
  <c r="AJ67" i="9"/>
  <c r="AH67" i="9"/>
  <c r="AF67" i="9"/>
  <c r="AD67" i="9"/>
  <c r="AB67" i="9"/>
  <c r="Z67" i="9"/>
  <c r="X67" i="9"/>
  <c r="V67" i="9"/>
  <c r="T67" i="9"/>
  <c r="R67" i="9"/>
  <c r="P67" i="9"/>
  <c r="G67" i="9"/>
  <c r="AX66" i="9"/>
  <c r="AV66" i="9"/>
  <c r="AT66" i="9"/>
  <c r="AR66" i="9"/>
  <c r="AP66" i="9"/>
  <c r="AN66" i="9"/>
  <c r="AL66" i="9"/>
  <c r="AJ66" i="9"/>
  <c r="AH66" i="9"/>
  <c r="AF66" i="9"/>
  <c r="AD66" i="9"/>
  <c r="AB66" i="9"/>
  <c r="Z66" i="9"/>
  <c r="X66" i="9"/>
  <c r="V66" i="9"/>
  <c r="T66" i="9"/>
  <c r="R66" i="9"/>
  <c r="P66" i="9"/>
  <c r="I66" i="9" s="1"/>
  <c r="G66" i="9"/>
  <c r="AX65" i="9"/>
  <c r="AV65" i="9"/>
  <c r="AT65" i="9"/>
  <c r="AR65" i="9"/>
  <c r="AP65" i="9"/>
  <c r="AN65" i="9"/>
  <c r="AL65" i="9"/>
  <c r="AJ65" i="9"/>
  <c r="AH65" i="9"/>
  <c r="AF65" i="9"/>
  <c r="AD65" i="9"/>
  <c r="AB65" i="9"/>
  <c r="Z65" i="9"/>
  <c r="X65" i="9"/>
  <c r="V65" i="9"/>
  <c r="T65" i="9"/>
  <c r="R65" i="9"/>
  <c r="P65" i="9"/>
  <c r="G65" i="9"/>
  <c r="AX62" i="9"/>
  <c r="AV62" i="9"/>
  <c r="AT62" i="9"/>
  <c r="AR62" i="9"/>
  <c r="AP62" i="9"/>
  <c r="AN62" i="9"/>
  <c r="AL62" i="9"/>
  <c r="AJ62" i="9"/>
  <c r="AH62" i="9"/>
  <c r="AF62" i="9"/>
  <c r="AD62" i="9"/>
  <c r="AB62" i="9"/>
  <c r="Z62" i="9"/>
  <c r="X62" i="9"/>
  <c r="V62" i="9"/>
  <c r="T62" i="9"/>
  <c r="R62" i="9"/>
  <c r="P62" i="9"/>
  <c r="I62" i="9" s="1"/>
  <c r="G62" i="9"/>
  <c r="AX61" i="9"/>
  <c r="AV61" i="9"/>
  <c r="AT61" i="9"/>
  <c r="AR61" i="9"/>
  <c r="AP61" i="9"/>
  <c r="AN61" i="9"/>
  <c r="AL61" i="9"/>
  <c r="AJ61" i="9"/>
  <c r="AH61" i="9"/>
  <c r="AF61" i="9"/>
  <c r="AD61" i="9"/>
  <c r="AB61" i="9"/>
  <c r="Z61" i="9"/>
  <c r="X61" i="9"/>
  <c r="V61" i="9"/>
  <c r="T61" i="9"/>
  <c r="R61" i="9"/>
  <c r="P61" i="9"/>
  <c r="G61" i="9"/>
  <c r="AX60" i="9"/>
  <c r="AV60" i="9"/>
  <c r="AT60" i="9"/>
  <c r="AR60" i="9"/>
  <c r="AP60" i="9"/>
  <c r="AN60" i="9"/>
  <c r="AL60" i="9"/>
  <c r="AJ60" i="9"/>
  <c r="AH60" i="9"/>
  <c r="AF60" i="9"/>
  <c r="AD60" i="9"/>
  <c r="AB60" i="9"/>
  <c r="Z60" i="9"/>
  <c r="X60" i="9"/>
  <c r="V60" i="9"/>
  <c r="T60" i="9"/>
  <c r="R60" i="9"/>
  <c r="P60" i="9"/>
  <c r="I60" i="9" s="1"/>
  <c r="K60" i="9"/>
  <c r="G60" i="9"/>
  <c r="AX59" i="9"/>
  <c r="AV59" i="9"/>
  <c r="AT59" i="9"/>
  <c r="AR59" i="9"/>
  <c r="AP59" i="9"/>
  <c r="AN59" i="9"/>
  <c r="AL59" i="9"/>
  <c r="AJ59" i="9"/>
  <c r="AH59" i="9"/>
  <c r="AF59" i="9"/>
  <c r="AD59" i="9"/>
  <c r="AB59" i="9"/>
  <c r="Z59" i="9"/>
  <c r="X59" i="9"/>
  <c r="V59" i="9"/>
  <c r="T59" i="9"/>
  <c r="R59" i="9"/>
  <c r="P59" i="9"/>
  <c r="I59" i="9" s="1"/>
  <c r="G59" i="9"/>
  <c r="AX58" i="9"/>
  <c r="AV58" i="9"/>
  <c r="AT58" i="9"/>
  <c r="AR58" i="9"/>
  <c r="AP58" i="9"/>
  <c r="AN58" i="9"/>
  <c r="AL58" i="9"/>
  <c r="AJ58" i="9"/>
  <c r="AH58" i="9"/>
  <c r="AF58" i="9"/>
  <c r="AD58" i="9"/>
  <c r="AB58" i="9"/>
  <c r="Z58" i="9"/>
  <c r="X58" i="9"/>
  <c r="V58" i="9"/>
  <c r="T58" i="9"/>
  <c r="R58" i="9"/>
  <c r="P58" i="9"/>
  <c r="G58" i="9"/>
  <c r="AX54" i="9"/>
  <c r="AV54" i="9"/>
  <c r="AT54" i="9"/>
  <c r="AR54" i="9"/>
  <c r="AP54" i="9"/>
  <c r="AN54" i="9"/>
  <c r="AL54" i="9"/>
  <c r="AJ54" i="9"/>
  <c r="AH54" i="9"/>
  <c r="AF54" i="9"/>
  <c r="AD54" i="9"/>
  <c r="AB54" i="9"/>
  <c r="Z54" i="9"/>
  <c r="X54" i="9"/>
  <c r="V54" i="9"/>
  <c r="T54" i="9"/>
  <c r="R54" i="9"/>
  <c r="P54" i="9"/>
  <c r="I54" i="9" s="1"/>
  <c r="G54" i="9"/>
  <c r="AX53" i="9"/>
  <c r="AV53" i="9"/>
  <c r="AT53" i="9"/>
  <c r="AR53" i="9"/>
  <c r="AP53" i="9"/>
  <c r="AN53" i="9"/>
  <c r="AL53" i="9"/>
  <c r="AJ53" i="9"/>
  <c r="AH53" i="9"/>
  <c r="AF53" i="9"/>
  <c r="AD53" i="9"/>
  <c r="AB53" i="9"/>
  <c r="Z53" i="9"/>
  <c r="X53" i="9"/>
  <c r="V53" i="9"/>
  <c r="T53" i="9"/>
  <c r="R53" i="9"/>
  <c r="P53" i="9"/>
  <c r="G53" i="9"/>
  <c r="AX50" i="9"/>
  <c r="AV50" i="9"/>
  <c r="AT50" i="9"/>
  <c r="AR50" i="9"/>
  <c r="AP50" i="9"/>
  <c r="AN50" i="9"/>
  <c r="AL50" i="9"/>
  <c r="AJ50" i="9"/>
  <c r="AH50" i="9"/>
  <c r="AF50" i="9"/>
  <c r="AD50" i="9"/>
  <c r="AB50" i="9"/>
  <c r="Z50" i="9"/>
  <c r="X50" i="9"/>
  <c r="V50" i="9"/>
  <c r="T50" i="9"/>
  <c r="R50" i="9"/>
  <c r="P50" i="9"/>
  <c r="I50" i="9" s="1"/>
  <c r="G50" i="9"/>
  <c r="AX49" i="9"/>
  <c r="AV49" i="9"/>
  <c r="AT49" i="9"/>
  <c r="AR49" i="9"/>
  <c r="AP49" i="9"/>
  <c r="AN49" i="9"/>
  <c r="AL49" i="9"/>
  <c r="AJ49" i="9"/>
  <c r="AH49" i="9"/>
  <c r="AF49" i="9"/>
  <c r="AD49" i="9"/>
  <c r="AB49" i="9"/>
  <c r="Z49" i="9"/>
  <c r="X49" i="9"/>
  <c r="V49" i="9"/>
  <c r="T49" i="9"/>
  <c r="R49" i="9"/>
  <c r="P49" i="9"/>
  <c r="G49" i="9"/>
  <c r="AX46" i="9"/>
  <c r="AV46" i="9"/>
  <c r="AT46" i="9"/>
  <c r="AR46" i="9"/>
  <c r="AP46" i="9"/>
  <c r="AN46" i="9"/>
  <c r="AL46" i="9"/>
  <c r="AJ46" i="9"/>
  <c r="AH46" i="9"/>
  <c r="AF46" i="9"/>
  <c r="AD46" i="9"/>
  <c r="AB46" i="9"/>
  <c r="Z46" i="9"/>
  <c r="X46" i="9"/>
  <c r="V46" i="9"/>
  <c r="T46" i="9"/>
  <c r="R46" i="9"/>
  <c r="P46" i="9"/>
  <c r="I46" i="9" s="1"/>
  <c r="G46" i="9"/>
  <c r="AX45" i="9"/>
  <c r="AV45" i="9"/>
  <c r="AT45" i="9"/>
  <c r="AR45" i="9"/>
  <c r="AP45" i="9"/>
  <c r="AN45" i="9"/>
  <c r="AL45" i="9"/>
  <c r="AJ45" i="9"/>
  <c r="AH45" i="9"/>
  <c r="AF45" i="9"/>
  <c r="AD45" i="9"/>
  <c r="AB45" i="9"/>
  <c r="Z45" i="9"/>
  <c r="X45" i="9"/>
  <c r="V45" i="9"/>
  <c r="T45" i="9"/>
  <c r="R45" i="9"/>
  <c r="P45" i="9"/>
  <c r="G45" i="9"/>
  <c r="AX44" i="9"/>
  <c r="AV44" i="9"/>
  <c r="AT44" i="9"/>
  <c r="AR44" i="9"/>
  <c r="AP44" i="9"/>
  <c r="AN44" i="9"/>
  <c r="AL44" i="9"/>
  <c r="AJ44" i="9"/>
  <c r="AH44" i="9"/>
  <c r="AF44" i="9"/>
  <c r="AD44" i="9"/>
  <c r="AB44" i="9"/>
  <c r="Z44" i="9"/>
  <c r="X44" i="9"/>
  <c r="V44" i="9"/>
  <c r="T44" i="9"/>
  <c r="R44" i="9"/>
  <c r="P44" i="9"/>
  <c r="I44" i="9" s="1"/>
  <c r="G44" i="9"/>
  <c r="AX43" i="9"/>
  <c r="AV43" i="9"/>
  <c r="AT43" i="9"/>
  <c r="AR43" i="9"/>
  <c r="AP43" i="9"/>
  <c r="AN43" i="9"/>
  <c r="AL43" i="9"/>
  <c r="AJ43" i="9"/>
  <c r="AH43" i="9"/>
  <c r="AF43" i="9"/>
  <c r="AD43" i="9"/>
  <c r="AB43" i="9"/>
  <c r="Z43" i="9"/>
  <c r="X43" i="9"/>
  <c r="V43" i="9"/>
  <c r="T43" i="9"/>
  <c r="R43" i="9"/>
  <c r="P43" i="9"/>
  <c r="G43" i="9"/>
  <c r="AX42" i="9"/>
  <c r="AV42" i="9"/>
  <c r="AT42" i="9"/>
  <c r="AR42" i="9"/>
  <c r="AP42" i="9"/>
  <c r="AN42" i="9"/>
  <c r="AL42" i="9"/>
  <c r="AJ42" i="9"/>
  <c r="AH42" i="9"/>
  <c r="AF42" i="9"/>
  <c r="AD42" i="9"/>
  <c r="AB42" i="9"/>
  <c r="Z42" i="9"/>
  <c r="X42" i="9"/>
  <c r="V42" i="9"/>
  <c r="T42" i="9"/>
  <c r="R42" i="9"/>
  <c r="P42" i="9"/>
  <c r="I42" i="9" s="1"/>
  <c r="G42" i="9"/>
  <c r="AX41" i="9"/>
  <c r="AV41" i="9"/>
  <c r="AT41" i="9"/>
  <c r="AR41" i="9"/>
  <c r="AP41" i="9"/>
  <c r="AN41" i="9"/>
  <c r="AL41" i="9"/>
  <c r="AJ41" i="9"/>
  <c r="AH41" i="9"/>
  <c r="AF41" i="9"/>
  <c r="AD41" i="9"/>
  <c r="AB41" i="9"/>
  <c r="Z41" i="9"/>
  <c r="X41" i="9"/>
  <c r="V41" i="9"/>
  <c r="T41" i="9"/>
  <c r="R41" i="9"/>
  <c r="P41" i="9"/>
  <c r="G41" i="9"/>
  <c r="AX40" i="9"/>
  <c r="AV40" i="9"/>
  <c r="AT40" i="9"/>
  <c r="AR40" i="9"/>
  <c r="AP40" i="9"/>
  <c r="AN40" i="9"/>
  <c r="AL40" i="9"/>
  <c r="AJ40" i="9"/>
  <c r="AH40" i="9"/>
  <c r="AF40" i="9"/>
  <c r="AD40" i="9"/>
  <c r="AB40" i="9"/>
  <c r="Z40" i="9"/>
  <c r="X40" i="9"/>
  <c r="V40" i="9"/>
  <c r="T40" i="9"/>
  <c r="R40" i="9"/>
  <c r="P40" i="9"/>
  <c r="I40" i="9" s="1"/>
  <c r="G40" i="9"/>
  <c r="AX39" i="9"/>
  <c r="AV39" i="9"/>
  <c r="AT39" i="9"/>
  <c r="AR39" i="9"/>
  <c r="AP39" i="9"/>
  <c r="AN39" i="9"/>
  <c r="AL39" i="9"/>
  <c r="AJ39" i="9"/>
  <c r="AH39" i="9"/>
  <c r="AF39" i="9"/>
  <c r="AD39" i="9"/>
  <c r="AB39" i="9"/>
  <c r="Z39" i="9"/>
  <c r="X39" i="9"/>
  <c r="V39" i="9"/>
  <c r="T39" i="9"/>
  <c r="R39" i="9"/>
  <c r="P39" i="9"/>
  <c r="G39" i="9"/>
  <c r="AX35" i="9"/>
  <c r="AV35" i="9"/>
  <c r="AT35" i="9"/>
  <c r="AR35" i="9"/>
  <c r="AP35" i="9"/>
  <c r="AN35" i="9"/>
  <c r="AL35" i="9"/>
  <c r="AJ35" i="9"/>
  <c r="AH35" i="9"/>
  <c r="AF35" i="9"/>
  <c r="AD35" i="9"/>
  <c r="AB35" i="9"/>
  <c r="Z35" i="9"/>
  <c r="X35" i="9"/>
  <c r="V35" i="9"/>
  <c r="T35" i="9"/>
  <c r="R35" i="9"/>
  <c r="P35" i="9"/>
  <c r="I35" i="9" s="1"/>
  <c r="G35" i="9"/>
  <c r="AX34" i="9"/>
  <c r="AV34" i="9"/>
  <c r="AT34" i="9"/>
  <c r="AR34" i="9"/>
  <c r="AP34" i="9"/>
  <c r="AN34" i="9"/>
  <c r="AL34" i="9"/>
  <c r="AJ34" i="9"/>
  <c r="AH34" i="9"/>
  <c r="AF34" i="9"/>
  <c r="AD34" i="9"/>
  <c r="AB34" i="9"/>
  <c r="Z34" i="9"/>
  <c r="X34" i="9"/>
  <c r="V34" i="9"/>
  <c r="T34" i="9"/>
  <c r="R34" i="9"/>
  <c r="P34" i="9"/>
  <c r="G34" i="9"/>
  <c r="AX33" i="9"/>
  <c r="AV33" i="9"/>
  <c r="AT33" i="9"/>
  <c r="AR33" i="9"/>
  <c r="AP33" i="9"/>
  <c r="AN33" i="9"/>
  <c r="AL33" i="9"/>
  <c r="AJ33" i="9"/>
  <c r="AH33" i="9"/>
  <c r="AF33" i="9"/>
  <c r="AD33" i="9"/>
  <c r="AB33" i="9"/>
  <c r="Z33" i="9"/>
  <c r="X33" i="9"/>
  <c r="V33" i="9"/>
  <c r="T33" i="9"/>
  <c r="R33" i="9"/>
  <c r="P33" i="9"/>
  <c r="I33" i="9" s="1"/>
  <c r="G33" i="9"/>
  <c r="AX28" i="9"/>
  <c r="AV28" i="9"/>
  <c r="AT28" i="9"/>
  <c r="AR28" i="9"/>
  <c r="AP28" i="9"/>
  <c r="AN28" i="9"/>
  <c r="AL28" i="9"/>
  <c r="AJ28" i="9"/>
  <c r="AH28" i="9"/>
  <c r="AF28" i="9"/>
  <c r="AD28" i="9"/>
  <c r="AB28" i="9"/>
  <c r="Z28" i="9"/>
  <c r="X28" i="9"/>
  <c r="V28" i="9"/>
  <c r="T28" i="9"/>
  <c r="R28" i="9"/>
  <c r="P28" i="9"/>
  <c r="J28" i="9"/>
  <c r="G28" i="9"/>
  <c r="AX27" i="9"/>
  <c r="AV27" i="9"/>
  <c r="AT27" i="9"/>
  <c r="AR27" i="9"/>
  <c r="AP27" i="9"/>
  <c r="AN27" i="9"/>
  <c r="AL27" i="9"/>
  <c r="AJ27" i="9"/>
  <c r="AH27" i="9"/>
  <c r="AF27" i="9"/>
  <c r="AD27" i="9"/>
  <c r="AB27" i="9"/>
  <c r="Z27" i="9"/>
  <c r="X27" i="9"/>
  <c r="V27" i="9"/>
  <c r="T27" i="9"/>
  <c r="R27" i="9"/>
  <c r="P27" i="9"/>
  <c r="G27" i="9"/>
  <c r="AX26" i="9"/>
  <c r="AV26" i="9"/>
  <c r="AT26" i="9"/>
  <c r="AR26" i="9"/>
  <c r="AP26" i="9"/>
  <c r="AN26" i="9"/>
  <c r="AL26" i="9"/>
  <c r="AJ26" i="9"/>
  <c r="AH26" i="9"/>
  <c r="AF26" i="9"/>
  <c r="AD26" i="9"/>
  <c r="AB26" i="9"/>
  <c r="Z26" i="9"/>
  <c r="X26" i="9"/>
  <c r="V26" i="9"/>
  <c r="T26" i="9"/>
  <c r="R26" i="9"/>
  <c r="P26" i="9"/>
  <c r="I26" i="9" s="1"/>
  <c r="G26" i="9"/>
  <c r="AX25" i="9"/>
  <c r="AV25" i="9"/>
  <c r="AT25" i="9"/>
  <c r="AR25" i="9"/>
  <c r="AP25" i="9"/>
  <c r="AN25" i="9"/>
  <c r="AL25" i="9"/>
  <c r="AJ25" i="9"/>
  <c r="AH25" i="9"/>
  <c r="AF25" i="9"/>
  <c r="AD25" i="9"/>
  <c r="AB25" i="9"/>
  <c r="Z25" i="9"/>
  <c r="X25" i="9"/>
  <c r="V25" i="9"/>
  <c r="T25" i="9"/>
  <c r="R25" i="9"/>
  <c r="P25" i="9"/>
  <c r="G25" i="9"/>
  <c r="AX24" i="9"/>
  <c r="AV24" i="9"/>
  <c r="AT24" i="9"/>
  <c r="AR24" i="9"/>
  <c r="AP24" i="9"/>
  <c r="AN24" i="9"/>
  <c r="AL24" i="9"/>
  <c r="AJ24" i="9"/>
  <c r="AH24" i="9"/>
  <c r="AF24" i="9"/>
  <c r="AD24" i="9"/>
  <c r="AB24" i="9"/>
  <c r="Z24" i="9"/>
  <c r="X24" i="9"/>
  <c r="V24" i="9"/>
  <c r="T24" i="9"/>
  <c r="R24" i="9"/>
  <c r="P24" i="9"/>
  <c r="I24" i="9" s="1"/>
  <c r="G24" i="9"/>
  <c r="AX23" i="9"/>
  <c r="AV23" i="9"/>
  <c r="AT23" i="9"/>
  <c r="AR23" i="9"/>
  <c r="AP23" i="9"/>
  <c r="AN23" i="9"/>
  <c r="AL23" i="9"/>
  <c r="AJ23" i="9"/>
  <c r="AH23" i="9"/>
  <c r="AF23" i="9"/>
  <c r="AD23" i="9"/>
  <c r="AB23" i="9"/>
  <c r="Z23" i="9"/>
  <c r="X23" i="9"/>
  <c r="V23" i="9"/>
  <c r="T23" i="9"/>
  <c r="R23" i="9"/>
  <c r="P23" i="9"/>
  <c r="G23" i="9"/>
  <c r="AX22" i="9"/>
  <c r="AV22" i="9"/>
  <c r="AT22" i="9"/>
  <c r="AR22" i="9"/>
  <c r="AP22" i="9"/>
  <c r="AN22" i="9"/>
  <c r="AL22" i="9"/>
  <c r="AJ22" i="9"/>
  <c r="AH22" i="9"/>
  <c r="AF22" i="9"/>
  <c r="AD22" i="9"/>
  <c r="AB22" i="9"/>
  <c r="Z22" i="9"/>
  <c r="X22" i="9"/>
  <c r="V22" i="9"/>
  <c r="T22" i="9"/>
  <c r="R22" i="9"/>
  <c r="P22" i="9"/>
  <c r="I22" i="9" s="1"/>
  <c r="K22" i="9"/>
  <c r="G22" i="9"/>
  <c r="AX21" i="9"/>
  <c r="AV21" i="9"/>
  <c r="AT21" i="9"/>
  <c r="AR21" i="9"/>
  <c r="AP21" i="9"/>
  <c r="AN21" i="9"/>
  <c r="AL21" i="9"/>
  <c r="AJ21" i="9"/>
  <c r="AH21" i="9"/>
  <c r="AF21" i="9"/>
  <c r="AD21" i="9"/>
  <c r="AB21" i="9"/>
  <c r="Z21" i="9"/>
  <c r="X21" i="9"/>
  <c r="V21" i="9"/>
  <c r="T21" i="9"/>
  <c r="R21" i="9"/>
  <c r="P21" i="9"/>
  <c r="I21" i="9" s="1"/>
  <c r="G21" i="9"/>
  <c r="I105" i="9" l="1"/>
  <c r="I107" i="9"/>
  <c r="I125" i="9"/>
  <c r="I127" i="9"/>
  <c r="I129" i="9"/>
  <c r="I133" i="9"/>
  <c r="I135" i="9"/>
  <c r="I136" i="9"/>
  <c r="I140" i="9"/>
  <c r="I142" i="9"/>
  <c r="I147" i="9"/>
  <c r="I149" i="9"/>
  <c r="I151" i="9"/>
  <c r="I153" i="9"/>
  <c r="I155" i="9"/>
  <c r="I157" i="9"/>
  <c r="I159" i="9"/>
  <c r="I161" i="9"/>
  <c r="I163" i="9"/>
  <c r="I165" i="9"/>
  <c r="I168" i="9"/>
  <c r="I171" i="9"/>
  <c r="I174" i="9"/>
  <c r="I176" i="9"/>
  <c r="I178" i="9"/>
  <c r="I179" i="9"/>
  <c r="I181" i="9"/>
  <c r="I183" i="9"/>
  <c r="I185" i="9"/>
  <c r="I187" i="9"/>
  <c r="I189" i="9"/>
  <c r="I192" i="9"/>
  <c r="I23" i="9"/>
  <c r="I25" i="9"/>
  <c r="I27" i="9"/>
  <c r="I28" i="9"/>
  <c r="I34" i="9"/>
  <c r="I39" i="9"/>
  <c r="I41" i="9"/>
  <c r="I43" i="9"/>
  <c r="I45" i="9"/>
  <c r="I49" i="9"/>
  <c r="I53" i="9"/>
  <c r="I58" i="9"/>
  <c r="I61" i="9"/>
  <c r="I65" i="9"/>
  <c r="I67" i="9"/>
  <c r="I113" i="9"/>
  <c r="I116" i="9"/>
  <c r="I70" i="9"/>
  <c r="I72" i="9"/>
  <c r="I73" i="9"/>
  <c r="I75" i="9"/>
  <c r="I79" i="9"/>
  <c r="I84" i="9"/>
  <c r="I86" i="9"/>
  <c r="I89" i="9"/>
  <c r="I90" i="9"/>
  <c r="I94" i="9"/>
  <c r="I96" i="9"/>
  <c r="I98" i="9"/>
  <c r="I104" i="9"/>
  <c r="I106" i="9"/>
  <c r="I124" i="9"/>
  <c r="I126" i="9"/>
  <c r="I128" i="9"/>
  <c r="I132" i="9"/>
  <c r="I134" i="9"/>
  <c r="G55" i="9"/>
  <c r="AF80" i="9"/>
  <c r="R92" i="9"/>
  <c r="Z92" i="9"/>
  <c r="AX92" i="9"/>
  <c r="T55" i="9"/>
  <c r="X55" i="9"/>
  <c r="AB55" i="9"/>
  <c r="AJ55" i="9"/>
  <c r="AR55" i="9"/>
  <c r="X36" i="9"/>
  <c r="AN36" i="9"/>
  <c r="AT47" i="9"/>
  <c r="P36" i="9"/>
  <c r="AF36" i="9"/>
  <c r="AV36" i="9"/>
  <c r="AL47" i="9"/>
  <c r="R55" i="9"/>
  <c r="Z55" i="9"/>
  <c r="AH55" i="9"/>
  <c r="AP55" i="9"/>
  <c r="AX55" i="9"/>
  <c r="T92" i="9"/>
  <c r="AJ92" i="9"/>
  <c r="P100" i="9"/>
  <c r="X100" i="9"/>
  <c r="T130" i="9"/>
  <c r="AB130" i="9"/>
  <c r="AJ130" i="9"/>
  <c r="AR130" i="9"/>
  <c r="X138" i="9"/>
  <c r="AF138" i="9"/>
  <c r="AN138" i="9"/>
  <c r="AV138" i="9"/>
  <c r="AX120" i="9"/>
  <c r="AX266" i="9" s="1"/>
  <c r="V55" i="9"/>
  <c r="AD55" i="9"/>
  <c r="AL55" i="9"/>
  <c r="AT55" i="9"/>
  <c r="X29" i="9"/>
  <c r="X262" i="9" s="1"/>
  <c r="AV29" i="9"/>
  <c r="AV262" i="9" s="1"/>
  <c r="AF51" i="9"/>
  <c r="AV51" i="9"/>
  <c r="Z76" i="9"/>
  <c r="AP76" i="9"/>
  <c r="AF120" i="9"/>
  <c r="AF266" i="9" s="1"/>
  <c r="AV120" i="9"/>
  <c r="AV266" i="9" s="1"/>
  <c r="X80" i="9"/>
  <c r="AV80" i="9"/>
  <c r="Z87" i="9"/>
  <c r="V92" i="9"/>
  <c r="AL92" i="9"/>
  <c r="AP100" i="9"/>
  <c r="G108" i="9"/>
  <c r="G265" i="9" s="1"/>
  <c r="AT108" i="9"/>
  <c r="AT265" i="9" s="1"/>
  <c r="G130" i="9"/>
  <c r="AT130" i="9"/>
  <c r="X143" i="9"/>
  <c r="AN143" i="9"/>
  <c r="Z51" i="9"/>
  <c r="G63" i="9"/>
  <c r="T63" i="9"/>
  <c r="AB63" i="9"/>
  <c r="AJ63" i="9"/>
  <c r="AR63" i="9"/>
  <c r="AV63" i="9"/>
  <c r="Z80" i="9"/>
  <c r="AH80" i="9"/>
  <c r="AP80" i="9"/>
  <c r="AX80" i="9"/>
  <c r="G87" i="9"/>
  <c r="T87" i="9"/>
  <c r="AB87" i="9"/>
  <c r="AJ87" i="9"/>
  <c r="AR87" i="9"/>
  <c r="X92" i="9"/>
  <c r="AF92" i="9"/>
  <c r="AN92" i="9"/>
  <c r="AV92" i="9"/>
  <c r="X108" i="9"/>
  <c r="X265" i="9" s="1"/>
  <c r="AF108" i="9"/>
  <c r="AF265" i="9" s="1"/>
  <c r="AN108" i="9"/>
  <c r="AN265" i="9" s="1"/>
  <c r="AV108" i="9"/>
  <c r="AV265" i="9" s="1"/>
  <c r="T138" i="9"/>
  <c r="AB138" i="9"/>
  <c r="AJ138" i="9"/>
  <c r="AR138" i="9"/>
  <c r="R143" i="9"/>
  <c r="Z143" i="9"/>
  <c r="AH143" i="9"/>
  <c r="AX143" i="9"/>
  <c r="T143" i="9"/>
  <c r="AF29" i="9"/>
  <c r="AF262" i="9" s="1"/>
  <c r="AN29" i="9"/>
  <c r="AN262" i="9" s="1"/>
  <c r="AN51" i="9"/>
  <c r="R76" i="9"/>
  <c r="AH76" i="9"/>
  <c r="AX76" i="9"/>
  <c r="X120" i="9"/>
  <c r="X266" i="9" s="1"/>
  <c r="AN120" i="9"/>
  <c r="AN266" i="9" s="1"/>
  <c r="R87" i="9"/>
  <c r="AD92" i="9"/>
  <c r="AT92" i="9"/>
  <c r="Z100" i="9"/>
  <c r="V108" i="9"/>
  <c r="V265" i="9" s="1"/>
  <c r="AL108" i="9"/>
  <c r="AL265" i="9" s="1"/>
  <c r="V130" i="9"/>
  <c r="AL130" i="9"/>
  <c r="AF143" i="9"/>
  <c r="AV143" i="9"/>
  <c r="G36" i="9"/>
  <c r="AP63" i="9"/>
  <c r="G138" i="9"/>
  <c r="V138" i="9"/>
  <c r="AL138" i="9"/>
  <c r="AT138" i="9"/>
  <c r="J44" i="9"/>
  <c r="AD47" i="9"/>
  <c r="AD108" i="9"/>
  <c r="AD265" i="9" s="1"/>
  <c r="AD130" i="9"/>
  <c r="AD138" i="9"/>
  <c r="P92" i="9"/>
  <c r="AP29" i="9"/>
  <c r="AP262" i="9" s="1"/>
  <c r="AP36" i="9"/>
  <c r="P47" i="9"/>
  <c r="AN47" i="9"/>
  <c r="AB51" i="9"/>
  <c r="AT63" i="9"/>
  <c r="T76" i="9"/>
  <c r="AR76" i="9"/>
  <c r="AH120" i="9"/>
  <c r="AH266" i="9" s="1"/>
  <c r="T80" i="9"/>
  <c r="AB80" i="9"/>
  <c r="AR80" i="9"/>
  <c r="AD87" i="9"/>
  <c r="AL87" i="9"/>
  <c r="AT87" i="9"/>
  <c r="AH138" i="9"/>
  <c r="AP138" i="9"/>
  <c r="AX138" i="9"/>
  <c r="P29" i="9"/>
  <c r="P262" i="9" s="1"/>
  <c r="P108" i="9"/>
  <c r="P265" i="9" s="1"/>
  <c r="R29" i="9"/>
  <c r="R262" i="9" s="1"/>
  <c r="Z29" i="9"/>
  <c r="Z262" i="9" s="1"/>
  <c r="AX29" i="9"/>
  <c r="AX262" i="9" s="1"/>
  <c r="R36" i="9"/>
  <c r="Z36" i="9"/>
  <c r="AH36" i="9"/>
  <c r="AX36" i="9"/>
  <c r="AF47" i="9"/>
  <c r="AV47" i="9"/>
  <c r="T51" i="9"/>
  <c r="AJ51" i="9"/>
  <c r="AR51" i="9"/>
  <c r="AD63" i="9"/>
  <c r="AL63" i="9"/>
  <c r="AN63" i="9"/>
  <c r="AF63" i="9"/>
  <c r="AB76" i="9"/>
  <c r="AJ76" i="9"/>
  <c r="R120" i="9"/>
  <c r="R266" i="9" s="1"/>
  <c r="Z120" i="9"/>
  <c r="Z266" i="9" s="1"/>
  <c r="AP120" i="9"/>
  <c r="AP266" i="9" s="1"/>
  <c r="AJ80" i="9"/>
  <c r="T29" i="9"/>
  <c r="T262" i="9" s="1"/>
  <c r="AB29" i="9"/>
  <c r="AB262" i="9" s="1"/>
  <c r="AJ29" i="9"/>
  <c r="AJ262" i="9" s="1"/>
  <c r="AR29" i="9"/>
  <c r="AR262" i="9" s="1"/>
  <c r="T36" i="9"/>
  <c r="AB36" i="9"/>
  <c r="AJ36" i="9"/>
  <c r="AR36" i="9"/>
  <c r="AL36" i="9"/>
  <c r="AT36" i="9"/>
  <c r="G51" i="9"/>
  <c r="AD51" i="9"/>
  <c r="AL51" i="9"/>
  <c r="AT51" i="9"/>
  <c r="P55" i="9"/>
  <c r="AF55" i="9"/>
  <c r="AN55" i="9"/>
  <c r="AV55" i="9"/>
  <c r="P63" i="9"/>
  <c r="X63" i="9"/>
  <c r="R63" i="9"/>
  <c r="AH63" i="9"/>
  <c r="AX63" i="9"/>
  <c r="AD76" i="9"/>
  <c r="AL76" i="9"/>
  <c r="AT76" i="9"/>
  <c r="T120" i="9"/>
  <c r="T266" i="9" s="1"/>
  <c r="AB120" i="9"/>
  <c r="AB266" i="9" s="1"/>
  <c r="AJ120" i="9"/>
  <c r="AJ266" i="9" s="1"/>
  <c r="AR120" i="9"/>
  <c r="AR266" i="9" s="1"/>
  <c r="AP130" i="9"/>
  <c r="R138" i="9"/>
  <c r="Z138" i="9"/>
  <c r="AH29" i="9"/>
  <c r="AH262" i="9" s="1"/>
  <c r="G29" i="9"/>
  <c r="G262" i="9" s="1"/>
  <c r="V29" i="9"/>
  <c r="V262" i="9" s="1"/>
  <c r="AD29" i="9"/>
  <c r="AD262" i="9" s="1"/>
  <c r="AL29" i="9"/>
  <c r="AL262" i="9" s="1"/>
  <c r="AT29" i="9"/>
  <c r="AT262" i="9" s="1"/>
  <c r="P120" i="9"/>
  <c r="P266" i="9" s="1"/>
  <c r="P80" i="9"/>
  <c r="R80" i="9"/>
  <c r="AB143" i="9"/>
  <c r="AJ143" i="9"/>
  <c r="AR143" i="9"/>
  <c r="AP87" i="9"/>
  <c r="AX87" i="9"/>
  <c r="AP92" i="9"/>
  <c r="AH92" i="9"/>
  <c r="T100" i="9"/>
  <c r="AB100" i="9"/>
  <c r="AJ100" i="9"/>
  <c r="AR100" i="9"/>
  <c r="AF100" i="9"/>
  <c r="AV100" i="9"/>
  <c r="R108" i="9"/>
  <c r="R265" i="9" s="1"/>
  <c r="Z108" i="9"/>
  <c r="Z265" i="9" s="1"/>
  <c r="AH108" i="9"/>
  <c r="AH265" i="9" s="1"/>
  <c r="AP108" i="9"/>
  <c r="AP265" i="9" s="1"/>
  <c r="AX108" i="9"/>
  <c r="AX265" i="9" s="1"/>
  <c r="X130" i="9"/>
  <c r="AF130" i="9"/>
  <c r="AN130" i="9"/>
  <c r="AV130" i="9"/>
  <c r="P130" i="9"/>
  <c r="AX130" i="9"/>
  <c r="G143" i="9"/>
  <c r="P194" i="9"/>
  <c r="P268" i="9" s="1"/>
  <c r="X194" i="9"/>
  <c r="X268" i="9" s="1"/>
  <c r="AF194" i="9"/>
  <c r="AF268" i="9" s="1"/>
  <c r="AN194" i="9"/>
  <c r="AN268" i="9" s="1"/>
  <c r="AV194" i="9"/>
  <c r="AV268" i="9" s="1"/>
  <c r="R194" i="9"/>
  <c r="R268" i="9" s="1"/>
  <c r="P87" i="9"/>
  <c r="P138" i="9"/>
  <c r="P51" i="9"/>
  <c r="X51" i="9"/>
  <c r="R51" i="9"/>
  <c r="AH51" i="9"/>
  <c r="AP51" i="9"/>
  <c r="AX51" i="9"/>
  <c r="Z63" i="9"/>
  <c r="P76" i="9"/>
  <c r="X76" i="9"/>
  <c r="AF76" i="9"/>
  <c r="AN76" i="9"/>
  <c r="AV76" i="9"/>
  <c r="AD120" i="9"/>
  <c r="AD266" i="9" s="1"/>
  <c r="AL120" i="9"/>
  <c r="AL266" i="9" s="1"/>
  <c r="AT120" i="9"/>
  <c r="AT266" i="9" s="1"/>
  <c r="G80" i="9"/>
  <c r="AD80" i="9"/>
  <c r="AL80" i="9"/>
  <c r="AT80" i="9"/>
  <c r="AN80" i="9"/>
  <c r="X87" i="9"/>
  <c r="AF87" i="9"/>
  <c r="AN87" i="9"/>
  <c r="AV87" i="9"/>
  <c r="AH87" i="9"/>
  <c r="AB92" i="9"/>
  <c r="AR92" i="9"/>
  <c r="AD100" i="9"/>
  <c r="AL100" i="9"/>
  <c r="AT100" i="9"/>
  <c r="AN100" i="9"/>
  <c r="AN101" i="9" s="1"/>
  <c r="AN264" i="9" s="1"/>
  <c r="AH100" i="9"/>
  <c r="AX100" i="9"/>
  <c r="T108" i="9"/>
  <c r="T265" i="9" s="1"/>
  <c r="AB108" i="9"/>
  <c r="AB265" i="9" s="1"/>
  <c r="AJ108" i="9"/>
  <c r="AJ265" i="9" s="1"/>
  <c r="AR108" i="9"/>
  <c r="AR265" i="9" s="1"/>
  <c r="R130" i="9"/>
  <c r="Z130" i="9"/>
  <c r="AH130" i="9"/>
  <c r="V143" i="9"/>
  <c r="AD143" i="9"/>
  <c r="AL143" i="9"/>
  <c r="AT143" i="9"/>
  <c r="P143" i="9"/>
  <c r="Z194" i="9"/>
  <c r="Z268" i="9" s="1"/>
  <c r="AH194" i="9"/>
  <c r="AH268" i="9" s="1"/>
  <c r="AP194" i="9"/>
  <c r="AP268" i="9" s="1"/>
  <c r="AX194" i="9"/>
  <c r="AX268" i="9" s="1"/>
  <c r="AB194" i="9"/>
  <c r="AB268" i="9" s="1"/>
  <c r="AR194" i="9"/>
  <c r="AR268" i="9" s="1"/>
  <c r="AJ194" i="9"/>
  <c r="AJ268" i="9" s="1"/>
  <c r="R100" i="9"/>
  <c r="AP143" i="9"/>
  <c r="T194" i="9"/>
  <c r="T268" i="9" s="1"/>
  <c r="AL194" i="9"/>
  <c r="AL268" i="9" s="1"/>
  <c r="AD194" i="9"/>
  <c r="AD268" i="9" s="1"/>
  <c r="AT194" i="9"/>
  <c r="AT268" i="9" s="1"/>
  <c r="AD36" i="9"/>
  <c r="V120" i="9"/>
  <c r="V266" i="9" s="1"/>
  <c r="V87" i="9"/>
  <c r="V76" i="9"/>
  <c r="V47" i="9"/>
  <c r="V36" i="9"/>
  <c r="V51" i="9"/>
  <c r="V63" i="9"/>
  <c r="V80" i="9"/>
  <c r="V100" i="9"/>
  <c r="V194" i="9"/>
  <c r="V268" i="9" s="1"/>
  <c r="AB47" i="9"/>
  <c r="AJ47" i="9"/>
  <c r="AR47" i="9"/>
  <c r="T47" i="9"/>
  <c r="R47" i="9"/>
  <c r="AH47" i="9"/>
  <c r="AP47" i="9"/>
  <c r="AX47" i="9"/>
  <c r="X47" i="9"/>
  <c r="Z47" i="9"/>
  <c r="M155" i="9"/>
  <c r="G194" i="9"/>
  <c r="G268" i="9" s="1"/>
  <c r="M147" i="9"/>
  <c r="J135" i="9"/>
  <c r="M151" i="9"/>
  <c r="G100" i="9"/>
  <c r="J183" i="9"/>
  <c r="G47" i="9"/>
  <c r="G76" i="9"/>
  <c r="G120" i="9"/>
  <c r="G266" i="9" s="1"/>
  <c r="K94" i="9"/>
  <c r="M159" i="9"/>
  <c r="M163" i="9"/>
  <c r="J115" i="9"/>
  <c r="J125" i="9"/>
  <c r="J84" i="9"/>
  <c r="J126" i="9"/>
  <c r="J134" i="9"/>
  <c r="J62" i="9"/>
  <c r="J170" i="9"/>
  <c r="J184" i="9"/>
  <c r="J86" i="9"/>
  <c r="J69" i="9"/>
  <c r="J113" i="9"/>
  <c r="J118" i="9"/>
  <c r="K170" i="9"/>
  <c r="J191" i="9"/>
  <c r="J193" i="9"/>
  <c r="K44" i="9"/>
  <c r="J114" i="9"/>
  <c r="J70" i="9"/>
  <c r="J78" i="9"/>
  <c r="J148" i="9"/>
  <c r="J150" i="9"/>
  <c r="J152" i="9"/>
  <c r="J154" i="9"/>
  <c r="J156" i="9"/>
  <c r="J158" i="9"/>
  <c r="J160" i="9"/>
  <c r="J162" i="9"/>
  <c r="J164" i="9"/>
  <c r="J166" i="9"/>
  <c r="J168" i="9"/>
  <c r="J174" i="9"/>
  <c r="J176" i="9"/>
  <c r="J178" i="9"/>
  <c r="J192" i="9"/>
  <c r="J127" i="9"/>
  <c r="J136" i="9"/>
  <c r="K148" i="9"/>
  <c r="K150" i="9"/>
  <c r="K152" i="9"/>
  <c r="K154" i="9"/>
  <c r="K156" i="9"/>
  <c r="K158" i="9"/>
  <c r="K160" i="9"/>
  <c r="K162" i="9"/>
  <c r="K164" i="9"/>
  <c r="K166" i="9"/>
  <c r="K168" i="9"/>
  <c r="K174" i="9"/>
  <c r="K176" i="9"/>
  <c r="K178" i="9"/>
  <c r="J185" i="9"/>
  <c r="M128" i="9"/>
  <c r="M146" i="9"/>
  <c r="K181" i="9"/>
  <c r="J181" i="9"/>
  <c r="M188" i="9"/>
  <c r="K188" i="9"/>
  <c r="J188" i="9"/>
  <c r="K85" i="9"/>
  <c r="J104" i="9"/>
  <c r="J106" i="9"/>
  <c r="J128" i="9"/>
  <c r="M132" i="9"/>
  <c r="M140" i="9"/>
  <c r="M141" i="9"/>
  <c r="J146" i="9"/>
  <c r="K149" i="9"/>
  <c r="J149" i="9"/>
  <c r="K153" i="9"/>
  <c r="J153" i="9"/>
  <c r="K157" i="9"/>
  <c r="J157" i="9"/>
  <c r="K161" i="9"/>
  <c r="J161" i="9"/>
  <c r="K165" i="9"/>
  <c r="J165" i="9"/>
  <c r="K173" i="9"/>
  <c r="J173" i="9"/>
  <c r="K177" i="9"/>
  <c r="J177" i="9"/>
  <c r="K187" i="9"/>
  <c r="J187" i="9"/>
  <c r="K95" i="9"/>
  <c r="J95" i="9"/>
  <c r="M129" i="9"/>
  <c r="M137" i="9"/>
  <c r="K104" i="9"/>
  <c r="K106" i="9"/>
  <c r="M124" i="9"/>
  <c r="M125" i="9"/>
  <c r="K128" i="9"/>
  <c r="J129" i="9"/>
  <c r="M133" i="9"/>
  <c r="M134" i="9"/>
  <c r="K137" i="9"/>
  <c r="M142" i="9"/>
  <c r="K146" i="9"/>
  <c r="M180" i="9"/>
  <c r="K180" i="9"/>
  <c r="J180" i="9"/>
  <c r="M181" i="9"/>
  <c r="K189" i="9"/>
  <c r="J189" i="9"/>
  <c r="J54" i="9"/>
  <c r="K118" i="9"/>
  <c r="M107" i="9"/>
  <c r="J124" i="9"/>
  <c r="M126" i="9"/>
  <c r="M127" i="9"/>
  <c r="J132" i="9"/>
  <c r="J133" i="9"/>
  <c r="M135" i="9"/>
  <c r="M136" i="9"/>
  <c r="K140" i="9"/>
  <c r="J141" i="9"/>
  <c r="J142" i="9"/>
  <c r="K147" i="9"/>
  <c r="J147" i="9"/>
  <c r="K151" i="9"/>
  <c r="J151" i="9"/>
  <c r="K155" i="9"/>
  <c r="J155" i="9"/>
  <c r="K159" i="9"/>
  <c r="J159" i="9"/>
  <c r="K163" i="9"/>
  <c r="J163" i="9"/>
  <c r="K167" i="9"/>
  <c r="J167" i="9"/>
  <c r="K171" i="9"/>
  <c r="J171" i="9"/>
  <c r="K175" i="9"/>
  <c r="J175" i="9"/>
  <c r="K179" i="9"/>
  <c r="J179" i="9"/>
  <c r="M186" i="9"/>
  <c r="K186" i="9"/>
  <c r="M187" i="9"/>
  <c r="M182" i="9"/>
  <c r="M183" i="9"/>
  <c r="M190" i="9"/>
  <c r="M191" i="9"/>
  <c r="J182" i="9"/>
  <c r="M184" i="9"/>
  <c r="M185" i="9"/>
  <c r="J190" i="9"/>
  <c r="M192" i="9"/>
  <c r="M193" i="9"/>
  <c r="K68" i="9"/>
  <c r="M71" i="9"/>
  <c r="M72" i="9"/>
  <c r="M79" i="9"/>
  <c r="M89" i="9"/>
  <c r="M96" i="9"/>
  <c r="M97" i="9"/>
  <c r="J40" i="9"/>
  <c r="J71" i="9"/>
  <c r="M73" i="9"/>
  <c r="M74" i="9"/>
  <c r="J79" i="9"/>
  <c r="M90" i="9"/>
  <c r="M91" i="9"/>
  <c r="J96" i="9"/>
  <c r="M98" i="9"/>
  <c r="M99" i="9"/>
  <c r="K105" i="9"/>
  <c r="J105" i="9"/>
  <c r="K71" i="9"/>
  <c r="J72" i="9"/>
  <c r="M75" i="9"/>
  <c r="K79" i="9"/>
  <c r="M84" i="9"/>
  <c r="J89" i="9"/>
  <c r="K96" i="9"/>
  <c r="J97" i="9"/>
  <c r="M69" i="9"/>
  <c r="M70" i="9"/>
  <c r="K73" i="9"/>
  <c r="J74" i="9"/>
  <c r="J75" i="9"/>
  <c r="M78" i="9"/>
  <c r="M85" i="9"/>
  <c r="M86" i="9"/>
  <c r="K90" i="9"/>
  <c r="J91" i="9"/>
  <c r="M94" i="9"/>
  <c r="M95" i="9"/>
  <c r="K98" i="9"/>
  <c r="J99" i="9"/>
  <c r="K107" i="9"/>
  <c r="J107" i="9"/>
  <c r="M46" i="9"/>
  <c r="J46" i="9"/>
  <c r="M50" i="9"/>
  <c r="M58" i="9"/>
  <c r="M65" i="9"/>
  <c r="M66" i="9"/>
  <c r="M116" i="9"/>
  <c r="M117" i="9"/>
  <c r="K26" i="9"/>
  <c r="K40" i="9"/>
  <c r="M42" i="9"/>
  <c r="J42" i="9"/>
  <c r="K46" i="9"/>
  <c r="M59" i="9"/>
  <c r="M60" i="9"/>
  <c r="J65" i="9"/>
  <c r="M67" i="9"/>
  <c r="M68" i="9"/>
  <c r="J116" i="9"/>
  <c r="M34" i="9"/>
  <c r="J34" i="9"/>
  <c r="J50" i="9"/>
  <c r="M53" i="9"/>
  <c r="M54" i="9"/>
  <c r="J58" i="9"/>
  <c r="M61" i="9"/>
  <c r="M62" i="9"/>
  <c r="K65" i="9"/>
  <c r="J66" i="9"/>
  <c r="M112" i="9"/>
  <c r="M113" i="9"/>
  <c r="K116" i="9"/>
  <c r="J117" i="9"/>
  <c r="K34" i="9"/>
  <c r="J53" i="9"/>
  <c r="K59" i="9"/>
  <c r="J60" i="9"/>
  <c r="J61" i="9"/>
  <c r="K67" i="9"/>
  <c r="J68" i="9"/>
  <c r="J112" i="9"/>
  <c r="M114" i="9"/>
  <c r="M115" i="9"/>
  <c r="K119" i="9"/>
  <c r="J119" i="9"/>
  <c r="K35" i="9"/>
  <c r="J35" i="9"/>
  <c r="M35" i="9"/>
  <c r="M28" i="9"/>
  <c r="K28" i="9"/>
  <c r="K39" i="9"/>
  <c r="J39" i="9"/>
  <c r="M39" i="9"/>
  <c r="K41" i="9"/>
  <c r="J41" i="9"/>
  <c r="M41" i="9"/>
  <c r="K43" i="9"/>
  <c r="J43" i="9"/>
  <c r="M43" i="9"/>
  <c r="K45" i="9"/>
  <c r="J45" i="9"/>
  <c r="M45" i="9"/>
  <c r="K49" i="9"/>
  <c r="J49" i="9"/>
  <c r="M49" i="9"/>
  <c r="K33" i="9"/>
  <c r="J33" i="9"/>
  <c r="M24" i="9"/>
  <c r="K24" i="9"/>
  <c r="K21" i="9"/>
  <c r="J26" i="9"/>
  <c r="M23" i="9"/>
  <c r="M25" i="9"/>
  <c r="M27" i="9"/>
  <c r="J22" i="9"/>
  <c r="J23" i="9"/>
  <c r="J25" i="9"/>
  <c r="J27" i="9"/>
  <c r="M22" i="9"/>
  <c r="M21" i="9"/>
  <c r="AN144" i="9" l="1"/>
  <c r="AN267" i="9" s="1"/>
  <c r="AB144" i="9"/>
  <c r="AB267" i="9" s="1"/>
  <c r="R101" i="9"/>
  <c r="R264" i="9" s="1"/>
  <c r="AL144" i="9"/>
  <c r="AL267" i="9" s="1"/>
  <c r="AD144" i="9"/>
  <c r="AD267" i="9" s="1"/>
  <c r="AR144" i="9"/>
  <c r="AR267" i="9" s="1"/>
  <c r="Z144" i="9"/>
  <c r="Z267" i="9" s="1"/>
  <c r="AV144" i="9"/>
  <c r="AV267" i="9" s="1"/>
  <c r="X81" i="9"/>
  <c r="X263" i="9" s="1"/>
  <c r="AT101" i="9"/>
  <c r="AT264" i="9" s="1"/>
  <c r="AJ101" i="9"/>
  <c r="AJ264" i="9" s="1"/>
  <c r="AH81" i="9"/>
  <c r="AH263" i="9" s="1"/>
  <c r="AP144" i="9"/>
  <c r="AP267" i="9" s="1"/>
  <c r="P101" i="9"/>
  <c r="P264" i="9" s="1"/>
  <c r="AF144" i="9"/>
  <c r="AF267" i="9" s="1"/>
  <c r="AV81" i="9"/>
  <c r="AV263" i="9" s="1"/>
  <c r="T144" i="9"/>
  <c r="T267" i="9" s="1"/>
  <c r="AF101" i="9"/>
  <c r="AF264" i="9" s="1"/>
  <c r="G101" i="9"/>
  <c r="G264" i="9" s="1"/>
  <c r="AL81" i="9"/>
  <c r="AL263" i="9" s="1"/>
  <c r="AR101" i="9"/>
  <c r="AR264" i="9" s="1"/>
  <c r="AJ144" i="9"/>
  <c r="AJ267" i="9" s="1"/>
  <c r="P81" i="9"/>
  <c r="P263" i="9" s="1"/>
  <c r="R144" i="9"/>
  <c r="R267" i="9" s="1"/>
  <c r="AL101" i="9"/>
  <c r="AL264" i="9" s="1"/>
  <c r="V144" i="9"/>
  <c r="V267" i="9" s="1"/>
  <c r="AX144" i="9"/>
  <c r="AX267" i="9" s="1"/>
  <c r="X101" i="9"/>
  <c r="X264" i="9" s="1"/>
  <c r="T101" i="9"/>
  <c r="T264" i="9" s="1"/>
  <c r="X144" i="9"/>
  <c r="X267" i="9" s="1"/>
  <c r="Z101" i="9"/>
  <c r="Z264" i="9" s="1"/>
  <c r="AP101" i="9"/>
  <c r="AP264" i="9" s="1"/>
  <c r="Z81" i="9"/>
  <c r="Z263" i="9" s="1"/>
  <c r="AT144" i="9"/>
  <c r="AT267" i="9" s="1"/>
  <c r="AH101" i="9"/>
  <c r="AH264" i="9" s="1"/>
  <c r="AN81" i="9"/>
  <c r="AN263" i="9" s="1"/>
  <c r="G81" i="9"/>
  <c r="G263" i="9" s="1"/>
  <c r="AF81" i="9"/>
  <c r="AF263" i="9" s="1"/>
  <c r="AX81" i="9"/>
  <c r="AX263" i="9" s="1"/>
  <c r="P144" i="9"/>
  <c r="P267" i="9" s="1"/>
  <c r="G144" i="9"/>
  <c r="G267" i="9" s="1"/>
  <c r="AV101" i="9"/>
  <c r="AV264" i="9" s="1"/>
  <c r="AB101" i="9"/>
  <c r="AB264" i="9" s="1"/>
  <c r="AX101" i="9"/>
  <c r="AX264" i="9" s="1"/>
  <c r="R81" i="9"/>
  <c r="R263" i="9" s="1"/>
  <c r="AJ81" i="9"/>
  <c r="AJ263" i="9" s="1"/>
  <c r="AH144" i="9"/>
  <c r="AH267" i="9" s="1"/>
  <c r="AT81" i="9"/>
  <c r="AT263" i="9" s="1"/>
  <c r="AP81" i="9"/>
  <c r="AP263" i="9" s="1"/>
  <c r="AB81" i="9"/>
  <c r="AB263" i="9" s="1"/>
  <c r="AD101" i="9"/>
  <c r="AD264" i="9" s="1"/>
  <c r="AD81" i="9"/>
  <c r="AD263" i="9" s="1"/>
  <c r="T81" i="9"/>
  <c r="T263" i="9" s="1"/>
  <c r="AR81" i="9"/>
  <c r="AR263" i="9" s="1"/>
  <c r="V101" i="9"/>
  <c r="V264" i="9" s="1"/>
  <c r="V81" i="9"/>
  <c r="V263" i="9" s="1"/>
  <c r="M16" i="9"/>
  <c r="K15" i="9"/>
  <c r="K13" i="9"/>
  <c r="J12" i="9"/>
  <c r="K11" i="9"/>
  <c r="M10" i="9"/>
  <c r="K14" i="9" l="1"/>
  <c r="M14" i="9"/>
  <c r="K12" i="9"/>
  <c r="K16" i="9"/>
  <c r="J15" i="9"/>
  <c r="J16" i="9"/>
  <c r="M12" i="9"/>
  <c r="J14" i="9"/>
  <c r="M11" i="9"/>
  <c r="M13" i="9"/>
  <c r="M15" i="9"/>
  <c r="J11" i="9"/>
  <c r="J13" i="9"/>
  <c r="AX16" i="9"/>
  <c r="AV16" i="9"/>
  <c r="AT16" i="9"/>
  <c r="AR16" i="9"/>
  <c r="AP16" i="9"/>
  <c r="AN16" i="9"/>
  <c r="AL16" i="9"/>
  <c r="AJ16" i="9"/>
  <c r="AH16" i="9"/>
  <c r="AF16" i="9"/>
  <c r="AD16" i="9"/>
  <c r="AB16" i="9"/>
  <c r="Z16" i="9"/>
  <c r="X16" i="9"/>
  <c r="V16" i="9"/>
  <c r="T16" i="9"/>
  <c r="R16" i="9"/>
  <c r="P16" i="9"/>
  <c r="G16" i="9"/>
  <c r="I16" i="9" l="1"/>
  <c r="G11" i="9"/>
  <c r="G12" i="9"/>
  <c r="G13" i="9"/>
  <c r="G14" i="9"/>
  <c r="G15" i="9"/>
  <c r="G10" i="9"/>
  <c r="A3" i="9"/>
  <c r="G17" i="9" l="1"/>
  <c r="G261" i="9" s="1"/>
  <c r="G271" i="9" s="1"/>
  <c r="AX15" i="9" l="1"/>
  <c r="AV15" i="9"/>
  <c r="AT15" i="9"/>
  <c r="AR15" i="9"/>
  <c r="AP15" i="9"/>
  <c r="AN15" i="9"/>
  <c r="AL15" i="9"/>
  <c r="AJ15" i="9"/>
  <c r="AH15" i="9"/>
  <c r="AF15" i="9"/>
  <c r="AD15" i="9"/>
  <c r="AB15" i="9"/>
  <c r="Z15" i="9"/>
  <c r="X15" i="9"/>
  <c r="V15" i="9"/>
  <c r="T15" i="9"/>
  <c r="R15" i="9"/>
  <c r="P15" i="9"/>
  <c r="I15" i="9" s="1"/>
  <c r="AX14" i="9"/>
  <c r="AV14" i="9"/>
  <c r="AT14" i="9"/>
  <c r="AR14" i="9"/>
  <c r="AP14" i="9"/>
  <c r="AN14" i="9"/>
  <c r="AL14" i="9"/>
  <c r="AJ14" i="9"/>
  <c r="AH14" i="9"/>
  <c r="AF14" i="9"/>
  <c r="AD14" i="9"/>
  <c r="AB14" i="9"/>
  <c r="Z14" i="9"/>
  <c r="X14" i="9"/>
  <c r="V14" i="9"/>
  <c r="T14" i="9"/>
  <c r="R14" i="9"/>
  <c r="P14" i="9"/>
  <c r="I14" i="9" s="1"/>
  <c r="AX13" i="9"/>
  <c r="AV13" i="9"/>
  <c r="AT13" i="9"/>
  <c r="AR13" i="9"/>
  <c r="AP13" i="9"/>
  <c r="AN13" i="9"/>
  <c r="AL13" i="9"/>
  <c r="AJ13" i="9"/>
  <c r="AH13" i="9"/>
  <c r="AF13" i="9"/>
  <c r="AD13" i="9"/>
  <c r="AB13" i="9"/>
  <c r="Z13" i="9"/>
  <c r="X13" i="9"/>
  <c r="V13" i="9"/>
  <c r="T13" i="9"/>
  <c r="R13" i="9"/>
  <c r="P13" i="9"/>
  <c r="I13" i="9" s="1"/>
  <c r="AX12" i="9" l="1"/>
  <c r="AX11" i="9"/>
  <c r="AX10" i="9"/>
  <c r="AV12" i="9"/>
  <c r="AV11" i="9"/>
  <c r="AV10" i="9"/>
  <c r="AX17" i="9" l="1"/>
  <c r="AX261" i="9" s="1"/>
  <c r="AX271" i="9" s="1"/>
  <c r="AV17" i="9"/>
  <c r="AV261" i="9" s="1"/>
  <c r="AV271" i="9" s="1"/>
  <c r="AT12" i="9"/>
  <c r="AT11" i="9"/>
  <c r="AT10" i="9"/>
  <c r="AT17" i="9" l="1"/>
  <c r="AT261" i="9" s="1"/>
  <c r="AT271" i="9" s="1"/>
  <c r="AT272" i="9" s="1"/>
  <c r="AR12" i="9"/>
  <c r="AR11" i="9"/>
  <c r="AR10" i="9"/>
  <c r="AP12" i="9"/>
  <c r="AP11" i="9"/>
  <c r="AP10" i="9"/>
  <c r="AN12" i="9"/>
  <c r="AN11" i="9"/>
  <c r="AN10" i="9"/>
  <c r="AP17" i="9" l="1"/>
  <c r="AP261" i="9" s="1"/>
  <c r="AP271" i="9" s="1"/>
  <c r="AN17" i="9"/>
  <c r="AN261" i="9" s="1"/>
  <c r="AN271" i="9" s="1"/>
  <c r="AR17" i="9"/>
  <c r="AR261" i="9" s="1"/>
  <c r="AR271" i="9" s="1"/>
  <c r="AN272" i="9" l="1"/>
  <c r="AL12" i="9"/>
  <c r="AL11" i="9"/>
  <c r="AL10" i="9"/>
  <c r="AL17" i="9" l="1"/>
  <c r="AL261" i="9" s="1"/>
  <c r="AL271" i="9" s="1"/>
  <c r="AT273" i="9"/>
  <c r="AT274" i="9" s="1"/>
  <c r="AJ12" i="9"/>
  <c r="AJ11" i="9"/>
  <c r="AJ10" i="9"/>
  <c r="AH12" i="9"/>
  <c r="AH11" i="9"/>
  <c r="AH10" i="9"/>
  <c r="AH17" i="9" l="1"/>
  <c r="AH261" i="9" s="1"/>
  <c r="AH271" i="9" s="1"/>
  <c r="AJ17" i="9"/>
  <c r="AJ261" i="9" s="1"/>
  <c r="AJ271" i="9" s="1"/>
  <c r="AF12" i="9"/>
  <c r="AF11" i="9"/>
  <c r="AF10" i="9"/>
  <c r="AD10" i="9"/>
  <c r="AD11" i="9"/>
  <c r="AD12" i="9"/>
  <c r="AB12" i="9"/>
  <c r="AB11" i="9"/>
  <c r="AB10" i="9"/>
  <c r="AH272" i="9" l="1"/>
  <c r="AD17" i="9"/>
  <c r="AD261" i="9" s="1"/>
  <c r="AD271" i="9" s="1"/>
  <c r="AF17" i="9"/>
  <c r="AF261" i="9" s="1"/>
  <c r="AF271" i="9" s="1"/>
  <c r="AB17" i="9"/>
  <c r="AB261" i="9" s="1"/>
  <c r="AB271" i="9" s="1"/>
  <c r="AN273" i="9"/>
  <c r="AN274" i="9" s="1"/>
  <c r="AB272" i="9" l="1"/>
  <c r="Z12" i="9"/>
  <c r="X12" i="9"/>
  <c r="V12" i="9"/>
  <c r="T12" i="9"/>
  <c r="R12" i="9"/>
  <c r="P12" i="9"/>
  <c r="Z11" i="9"/>
  <c r="X11" i="9"/>
  <c r="V11" i="9"/>
  <c r="T11" i="9"/>
  <c r="R11" i="9"/>
  <c r="P11" i="9"/>
  <c r="Z10" i="9"/>
  <c r="X10" i="9"/>
  <c r="V10" i="9"/>
  <c r="T10" i="9"/>
  <c r="R10" i="9"/>
  <c r="P10" i="9"/>
  <c r="J10" i="9"/>
  <c r="G273" i="9"/>
  <c r="I11" i="9" l="1"/>
  <c r="I12" i="9"/>
  <c r="P17" i="9"/>
  <c r="P261" i="9" s="1"/>
  <c r="P271" i="9" s="1"/>
  <c r="T17" i="9"/>
  <c r="T261" i="9" s="1"/>
  <c r="T271" i="9" s="1"/>
  <c r="V17" i="9"/>
  <c r="V261" i="9" s="1"/>
  <c r="V271" i="9" s="1"/>
  <c r="X17" i="9"/>
  <c r="X261" i="9" s="1"/>
  <c r="X271" i="9" s="1"/>
  <c r="R17" i="9"/>
  <c r="R261" i="9" s="1"/>
  <c r="R271" i="9" s="1"/>
  <c r="Z17" i="9"/>
  <c r="Z261" i="9" s="1"/>
  <c r="Z271" i="9" s="1"/>
  <c r="K10" i="9"/>
  <c r="P272" i="9" l="1"/>
  <c r="V272" i="9"/>
  <c r="P273" i="9" l="1"/>
  <c r="P274" i="9" s="1"/>
  <c r="V273" i="9" l="1"/>
  <c r="V274" i="9" s="1"/>
  <c r="G274" i="9" l="1"/>
  <c r="AB273" i="9" l="1"/>
  <c r="AB274" i="9" s="1"/>
  <c r="AH273" i="9" l="1"/>
  <c r="AH274" i="9" s="1"/>
  <c r="N15" i="9" l="1"/>
  <c r="L15" i="9"/>
  <c r="N12" i="9"/>
  <c r="L14" i="9"/>
  <c r="N14" i="9"/>
  <c r="L12" i="9"/>
  <c r="L13" i="9"/>
  <c r="N11" i="9"/>
  <c r="CJ17" i="9"/>
  <c r="CJ261" i="9" s="1"/>
  <c r="CL17" i="9"/>
  <c r="CL261" i="9" s="1"/>
  <c r="CN17" i="9"/>
  <c r="CN261" i="9" s="1"/>
  <c r="L11" i="9"/>
  <c r="N16" i="9" l="1"/>
  <c r="L16" i="9"/>
  <c r="N13" i="9"/>
  <c r="L24" i="9"/>
  <c r="L27" i="9"/>
  <c r="N27" i="9"/>
  <c r="L23" i="9"/>
  <c r="N23" i="9"/>
  <c r="L26" i="9"/>
  <c r="N26" i="9"/>
  <c r="N22" i="9"/>
  <c r="N25" i="9"/>
  <c r="L28" i="9"/>
  <c r="CJ29" i="9"/>
  <c r="CJ262" i="9" s="1"/>
  <c r="CN29" i="9"/>
  <c r="CN262" i="9" s="1"/>
  <c r="CL29" i="9"/>
  <c r="CL262" i="9" s="1"/>
  <c r="I29" i="9"/>
  <c r="I262" i="9" s="1"/>
  <c r="N28" i="9" l="1"/>
  <c r="N21" i="9"/>
  <c r="L21" i="9"/>
  <c r="L25" i="9"/>
  <c r="L22" i="9"/>
  <c r="N24" i="9"/>
  <c r="L29" i="9" l="1"/>
  <c r="L262" i="9" s="1"/>
  <c r="N29" i="9"/>
  <c r="N262" i="9" s="1"/>
  <c r="CJ36" i="9"/>
  <c r="N35" i="9"/>
  <c r="CN36" i="9"/>
  <c r="L35" i="9"/>
  <c r="CL36" i="9"/>
  <c r="N34" i="9"/>
  <c r="I36" i="9" l="1"/>
  <c r="L34" i="9"/>
  <c r="L33" i="9"/>
  <c r="N33" i="9"/>
  <c r="N36" i="9" s="1"/>
  <c r="L36" i="9" l="1"/>
  <c r="N42" i="9"/>
  <c r="L44" i="9"/>
  <c r="N44" i="9"/>
  <c r="N40" i="9"/>
  <c r="L43" i="9"/>
  <c r="L46" i="9"/>
  <c r="N46" i="9"/>
  <c r="L42" i="9"/>
  <c r="CJ47" i="9"/>
  <c r="L40" i="9"/>
  <c r="CL47" i="9"/>
  <c r="CN47" i="9"/>
  <c r="L39" i="9"/>
  <c r="N39" i="9"/>
  <c r="N45" i="9" l="1"/>
  <c r="L45" i="9"/>
  <c r="L41" i="9"/>
  <c r="N41" i="9"/>
  <c r="N43" i="9"/>
  <c r="I47" i="9"/>
  <c r="CL51" i="9"/>
  <c r="CJ51" i="9"/>
  <c r="L50" i="9"/>
  <c r="N49" i="9"/>
  <c r="L49" i="9"/>
  <c r="CN51" i="9"/>
  <c r="L47" i="9" l="1"/>
  <c r="N47" i="9"/>
  <c r="N50" i="9"/>
  <c r="N51" i="9" s="1"/>
  <c r="L51" i="9"/>
  <c r="I51" i="9"/>
  <c r="N54" i="9"/>
  <c r="CJ55" i="9"/>
  <c r="CL55" i="9"/>
  <c r="CN55" i="9"/>
  <c r="L54" i="9" l="1"/>
  <c r="L53" i="9"/>
  <c r="N53" i="9"/>
  <c r="N55" i="9" s="1"/>
  <c r="I55" i="9"/>
  <c r="L60" i="9"/>
  <c r="N62" i="9"/>
  <c r="CJ63" i="9"/>
  <c r="N61" i="9"/>
  <c r="L59" i="9"/>
  <c r="CN63" i="9"/>
  <c r="I63" i="9"/>
  <c r="CL63" i="9"/>
  <c r="L55" i="9" l="1"/>
  <c r="L58" i="9"/>
  <c r="L61" i="9"/>
  <c r="N59" i="9"/>
  <c r="L62" i="9"/>
  <c r="N58" i="9"/>
  <c r="N60" i="9"/>
  <c r="N63" i="9" l="1"/>
  <c r="L63" i="9"/>
  <c r="L67" i="9"/>
  <c r="N69" i="9"/>
  <c r="N66" i="9"/>
  <c r="CN76" i="9"/>
  <c r="L74" i="9"/>
  <c r="N74" i="9"/>
  <c r="N73" i="9"/>
  <c r="L71" i="9"/>
  <c r="N71" i="9"/>
  <c r="N72" i="9"/>
  <c r="CJ76" i="9"/>
  <c r="N68" i="9"/>
  <c r="N70" i="9"/>
  <c r="CL76" i="9"/>
  <c r="L75" i="9"/>
  <c r="L65" i="9"/>
  <c r="I76" i="9"/>
  <c r="N65" i="9"/>
  <c r="L70" i="9" l="1"/>
  <c r="L68" i="9"/>
  <c r="N75" i="9"/>
  <c r="L72" i="9"/>
  <c r="L73" i="9"/>
  <c r="L66" i="9"/>
  <c r="L69" i="9"/>
  <c r="N67" i="9"/>
  <c r="N79" i="9"/>
  <c r="CN80" i="9"/>
  <c r="CN81" i="9" s="1"/>
  <c r="CN263" i="9" s="1"/>
  <c r="CJ80" i="9"/>
  <c r="CJ81" i="9" s="1"/>
  <c r="CJ263" i="9" s="1"/>
  <c r="CL80" i="9"/>
  <c r="CL81" i="9" s="1"/>
  <c r="CL263" i="9" s="1"/>
  <c r="L78" i="9"/>
  <c r="N78" i="9"/>
  <c r="I80" i="9"/>
  <c r="I81" i="9" s="1"/>
  <c r="I263" i="9" s="1"/>
  <c r="N76" i="9" l="1"/>
  <c r="N80" i="9"/>
  <c r="L76" i="9"/>
  <c r="L79" i="9"/>
  <c r="L80" i="9" s="1"/>
  <c r="L86" i="9"/>
  <c r="CL87" i="9"/>
  <c r="CJ87" i="9"/>
  <c r="CN87" i="9"/>
  <c r="L84" i="9"/>
  <c r="N81" i="9" l="1"/>
  <c r="N263" i="9" s="1"/>
  <c r="L81" i="9"/>
  <c r="L263" i="9" s="1"/>
  <c r="N84" i="9"/>
  <c r="N85" i="9"/>
  <c r="L85" i="9"/>
  <c r="L87" i="9" s="1"/>
  <c r="I87" i="9"/>
  <c r="N86" i="9"/>
  <c r="CL92" i="9"/>
  <c r="L91" i="9"/>
  <c r="CJ92" i="9"/>
  <c r="N90" i="9"/>
  <c r="N89" i="9"/>
  <c r="CN92" i="9"/>
  <c r="N87" i="9" l="1"/>
  <c r="I92" i="9"/>
  <c r="N91" i="9"/>
  <c r="N92" i="9" s="1"/>
  <c r="L89" i="9"/>
  <c r="L90" i="9"/>
  <c r="N96" i="9"/>
  <c r="L96" i="9"/>
  <c r="L97" i="9"/>
  <c r="N97" i="9"/>
  <c r="L95" i="9"/>
  <c r="N95" i="9"/>
  <c r="N99" i="9"/>
  <c r="L99" i="9"/>
  <c r="CJ100" i="9"/>
  <c r="CJ101" i="9" s="1"/>
  <c r="CJ264" i="9" s="1"/>
  <c r="CN100" i="9"/>
  <c r="CN101" i="9" s="1"/>
  <c r="CN264" i="9" s="1"/>
  <c r="CL100" i="9"/>
  <c r="CL101" i="9" s="1"/>
  <c r="CL264" i="9" s="1"/>
  <c r="L92" i="9" l="1"/>
  <c r="L94" i="9"/>
  <c r="N94" i="9"/>
  <c r="I100" i="9"/>
  <c r="I101" i="9" s="1"/>
  <c r="I264" i="9" s="1"/>
  <c r="N98" i="9"/>
  <c r="L98" i="9"/>
  <c r="L100" i="9" l="1"/>
  <c r="L101" i="9" s="1"/>
  <c r="L264" i="9" s="1"/>
  <c r="N100" i="9"/>
  <c r="N101" i="9" s="1"/>
  <c r="N264" i="9" s="1"/>
  <c r="L106" i="9"/>
  <c r="N106" i="9"/>
  <c r="CL108" i="9"/>
  <c r="CL265" i="9" s="1"/>
  <c r="CN108" i="9"/>
  <c r="CN265" i="9" s="1"/>
  <c r="CJ108" i="9"/>
  <c r="CJ265" i="9" s="1"/>
  <c r="I108" i="9"/>
  <c r="I265" i="9" s="1"/>
  <c r="N107" i="9" l="1"/>
  <c r="L107" i="9"/>
  <c r="N104" i="9"/>
  <c r="L104" i="9"/>
  <c r="N105" i="9"/>
  <c r="L105" i="9"/>
  <c r="L108" i="9" l="1"/>
  <c r="L265" i="9" s="1"/>
  <c r="N108" i="9"/>
  <c r="N265" i="9" s="1"/>
  <c r="L117" i="9"/>
  <c r="N117" i="9"/>
  <c r="N116" i="9"/>
  <c r="L116" i="9"/>
  <c r="L119" i="9"/>
  <c r="N119" i="9"/>
  <c r="L114" i="9"/>
  <c r="N114" i="9"/>
  <c r="L113" i="9"/>
  <c r="N113" i="9"/>
  <c r="CJ120" i="9"/>
  <c r="CJ266" i="9" s="1"/>
  <c r="CN120" i="9"/>
  <c r="CN266" i="9" s="1"/>
  <c r="CL120" i="9"/>
  <c r="CL266" i="9" s="1"/>
  <c r="I120" i="9"/>
  <c r="I266" i="9" s="1"/>
  <c r="N118" i="9" l="1"/>
  <c r="L118" i="9"/>
  <c r="N115" i="9"/>
  <c r="L115" i="9"/>
  <c r="N112" i="9"/>
  <c r="L112" i="9"/>
  <c r="L128" i="9"/>
  <c r="N128" i="9"/>
  <c r="L127" i="9"/>
  <c r="N127" i="9"/>
  <c r="CJ130" i="9"/>
  <c r="CL130" i="9"/>
  <c r="L126" i="9"/>
  <c r="L129" i="9"/>
  <c r="N129" i="9"/>
  <c r="CN130" i="9"/>
  <c r="L124" i="9"/>
  <c r="I130" i="9"/>
  <c r="N124" i="9"/>
  <c r="N120" i="9" l="1"/>
  <c r="N266" i="9" s="1"/>
  <c r="L120" i="9"/>
  <c r="L266" i="9" s="1"/>
  <c r="N126" i="9"/>
  <c r="L125" i="9"/>
  <c r="L130" i="9" s="1"/>
  <c r="N125" i="9"/>
  <c r="CL138" i="9"/>
  <c r="N135" i="9"/>
  <c r="N134" i="9"/>
  <c r="CJ138" i="9"/>
  <c r="N136" i="9"/>
  <c r="N137" i="9"/>
  <c r="N133" i="9"/>
  <c r="I138" i="9"/>
  <c r="CN138" i="9"/>
  <c r="N130" i="9" l="1"/>
  <c r="L132" i="9"/>
  <c r="L133" i="9"/>
  <c r="N132" i="9"/>
  <c r="N138" i="9" s="1"/>
  <c r="L137" i="9"/>
  <c r="L136" i="9"/>
  <c r="L134" i="9"/>
  <c r="L135" i="9"/>
  <c r="L138" i="9" l="1"/>
  <c r="N142" i="9"/>
  <c r="L142" i="9"/>
  <c r="CN143" i="9"/>
  <c r="CN144" i="9" s="1"/>
  <c r="CN267" i="9" s="1"/>
  <c r="CL143" i="9"/>
  <c r="CL144" i="9" s="1"/>
  <c r="CL267" i="9" s="1"/>
  <c r="I143" i="9"/>
  <c r="I144" i="9" s="1"/>
  <c r="I267" i="9" s="1"/>
  <c r="CJ143" i="9"/>
  <c r="CJ144" i="9" s="1"/>
  <c r="CJ267" i="9" s="1"/>
  <c r="L140" i="9"/>
  <c r="N140" i="9"/>
  <c r="N141" i="9" l="1"/>
  <c r="N143" i="9" s="1"/>
  <c r="N144" i="9" s="1"/>
  <c r="N267" i="9" s="1"/>
  <c r="L141" i="9"/>
  <c r="L143" i="9" s="1"/>
  <c r="L144" i="9" s="1"/>
  <c r="L267" i="9" s="1"/>
  <c r="N176" i="9"/>
  <c r="N150" i="9"/>
  <c r="L175" i="9"/>
  <c r="N175" i="9"/>
  <c r="N189" i="9"/>
  <c r="N165" i="9"/>
  <c r="L191" i="9"/>
  <c r="N191" i="9"/>
  <c r="L188" i="9"/>
  <c r="N188" i="9"/>
  <c r="N155" i="9"/>
  <c r="N159" i="9"/>
  <c r="N187" i="9"/>
  <c r="L181" i="9"/>
  <c r="N181" i="9"/>
  <c r="N154" i="9"/>
  <c r="N158" i="9"/>
  <c r="N149" i="9"/>
  <c r="N174" i="9"/>
  <c r="L166" i="9"/>
  <c r="N166" i="9"/>
  <c r="N153" i="9"/>
  <c r="L177" i="9"/>
  <c r="N177" i="9"/>
  <c r="N164" i="9"/>
  <c r="L183" i="9"/>
  <c r="N183" i="9"/>
  <c r="L186" i="9"/>
  <c r="N186" i="9"/>
  <c r="N167" i="9"/>
  <c r="N147" i="9"/>
  <c r="N161" i="9"/>
  <c r="L185" i="9"/>
  <c r="N185" i="9"/>
  <c r="N184" i="9"/>
  <c r="L170" i="9"/>
  <c r="N170" i="9"/>
  <c r="L148" i="9"/>
  <c r="N148" i="9"/>
  <c r="L171" i="9"/>
  <c r="N171" i="9"/>
  <c r="N168" i="9"/>
  <c r="N162" i="9"/>
  <c r="N157" i="9"/>
  <c r="N151" i="9"/>
  <c r="N182" i="9"/>
  <c r="N156" i="9"/>
  <c r="L165" i="9"/>
  <c r="L180" i="9"/>
  <c r="N180" i="9"/>
  <c r="L162" i="9"/>
  <c r="L163" i="9"/>
  <c r="N163" i="9"/>
  <c r="L152" i="9"/>
  <c r="N152" i="9"/>
  <c r="L187" i="9"/>
  <c r="N179" i="9"/>
  <c r="CJ194" i="9"/>
  <c r="CJ268" i="9" s="1"/>
  <c r="CJ271" i="9" s="1"/>
  <c r="L193" i="9"/>
  <c r="N193" i="9"/>
  <c r="N192" i="9"/>
  <c r="L192" i="9"/>
  <c r="N190" i="9"/>
  <c r="N173" i="9"/>
  <c r="N160" i="9"/>
  <c r="L178" i="9"/>
  <c r="CN194" i="9"/>
  <c r="CN268" i="9" s="1"/>
  <c r="CN271" i="9" s="1"/>
  <c r="CL194" i="9"/>
  <c r="CL268" i="9" s="1"/>
  <c r="CL271" i="9" s="1"/>
  <c r="I194" i="9"/>
  <c r="I268" i="9" s="1"/>
  <c r="CJ272" i="9" l="1"/>
  <c r="N178" i="9"/>
  <c r="N146" i="9"/>
  <c r="L146" i="9"/>
  <c r="L160" i="9"/>
  <c r="L173" i="9"/>
  <c r="L190" i="9"/>
  <c r="L179" i="9"/>
  <c r="L156" i="9"/>
  <c r="L182" i="9"/>
  <c r="L151" i="9"/>
  <c r="L157" i="9"/>
  <c r="L168" i="9"/>
  <c r="L184" i="9"/>
  <c r="L161" i="9"/>
  <c r="L147" i="9"/>
  <c r="L167" i="9"/>
  <c r="L164" i="9"/>
  <c r="L153" i="9"/>
  <c r="L174" i="9"/>
  <c r="L149" i="9"/>
  <c r="L158" i="9"/>
  <c r="L154" i="9"/>
  <c r="L159" i="9"/>
  <c r="L155" i="9"/>
  <c r="L189" i="9"/>
  <c r="L150" i="9"/>
  <c r="L176" i="9"/>
  <c r="N194" i="9" l="1"/>
  <c r="N268" i="9" s="1"/>
  <c r="L194" i="9"/>
  <c r="L268" i="9" s="1"/>
  <c r="CJ273" i="9"/>
  <c r="CJ274" i="9" s="1"/>
  <c r="DB17" i="9" l="1"/>
  <c r="DB261" i="9" s="1"/>
  <c r="DB271" i="9" s="1"/>
  <c r="DD17" i="9"/>
  <c r="DD261" i="9" s="1"/>
  <c r="DD271" i="9" s="1"/>
  <c r="I10" i="9"/>
  <c r="L10" i="9" s="1"/>
  <c r="L17" i="9" s="1"/>
  <c r="L261" i="9" s="1"/>
  <c r="L271" i="9" s="1"/>
  <c r="DF17" i="9"/>
  <c r="DF261" i="9" s="1"/>
  <c r="DF271" i="9" s="1"/>
  <c r="DB272" i="9" l="1"/>
  <c r="L273" i="9"/>
  <c r="L274" i="9" s="1"/>
  <c r="N10" i="9"/>
  <c r="N17" i="9" s="1"/>
  <c r="N261" i="9" s="1"/>
  <c r="N271" i="9" s="1"/>
  <c r="I17" i="9"/>
  <c r="I261" i="9" s="1"/>
  <c r="I271" i="9" s="1"/>
  <c r="DB273" i="9" l="1"/>
  <c r="DB274" i="9" s="1"/>
  <c r="I273" i="9"/>
  <c r="I274" i="9" s="1"/>
  <c r="N273" i="9"/>
  <c r="N274" i="9" s="1"/>
</calcChain>
</file>

<file path=xl/sharedStrings.xml><?xml version="1.0" encoding="utf-8"?>
<sst xmlns="http://schemas.openxmlformats.org/spreadsheetml/2006/main" count="754" uniqueCount="422">
  <si>
    <t>Estimación 12</t>
  </si>
  <si>
    <t>Estimación 13</t>
  </si>
  <si>
    <t>Estimación 14</t>
  </si>
  <si>
    <t>Estimación 15</t>
  </si>
  <si>
    <t>Finiquito de los Trabajos</t>
  </si>
  <si>
    <t>Secretaría de Comunicaciones y Obras Públicas</t>
  </si>
  <si>
    <t>Dirección de Obras Públicas</t>
  </si>
  <si>
    <t>CONTRATO</t>
  </si>
  <si>
    <t>VOLUMENES</t>
  </si>
  <si>
    <t xml:space="preserve">Estimación 1 </t>
  </si>
  <si>
    <t>IMPORTE</t>
  </si>
  <si>
    <t>IVA</t>
  </si>
  <si>
    <t>Estimación 4</t>
  </si>
  <si>
    <t>N°</t>
  </si>
  <si>
    <t>CONCEPTOS</t>
  </si>
  <si>
    <t>UNIDAD</t>
  </si>
  <si>
    <t>POR ESTIMAR</t>
  </si>
  <si>
    <t>VOLUMEN REAL EJECUTADO</t>
  </si>
  <si>
    <t>P.UNITARIO</t>
  </si>
  <si>
    <t>Importe</t>
  </si>
  <si>
    <t>Normal</t>
  </si>
  <si>
    <t>Estimación 11</t>
  </si>
  <si>
    <t>SUBTOTAL</t>
  </si>
  <si>
    <t>TOTAL</t>
  </si>
  <si>
    <t>VOLUMEN EJERCIDO</t>
  </si>
  <si>
    <t>Ext</t>
  </si>
  <si>
    <t>Exc</t>
  </si>
  <si>
    <t>Estimación 5</t>
  </si>
  <si>
    <t>Estimación 6</t>
  </si>
  <si>
    <t xml:space="preserve">Estimación 2 </t>
  </si>
  <si>
    <t>VOLUMEN A CANCELAR</t>
  </si>
  <si>
    <t>OBRAS PRELIMINARES</t>
  </si>
  <si>
    <t>047-X-01-C)1)</t>
  </si>
  <si>
    <t>Demolición, por unidad de obra terminada de concreto hidráulico simple: Incluye: maquinaria, equipo, mano de obra, herramienta, carga y acarreo fuera de la obra de los desperdicios al banco que elija el contratista y que será responsable de su disposicion final, y todo lo necesario para su correcta ejecución. P.U.O.T.</t>
  </si>
  <si>
    <t>m3</t>
  </si>
  <si>
    <t>047-X-01-C)2)</t>
  </si>
  <si>
    <t>Demolición, por unidad de obra terminada de concreto hidráulico reforzado. Incluye: maquinaria, equipo, mano de obra, herramienta, carga y acarreo fuera de la obra de los desperdicios   al banco que elija el contratista y que será responsable de su disposicion final,  y todo lo necesario para su correcta ejecución.</t>
  </si>
  <si>
    <t>047-X.01C)4)</t>
  </si>
  <si>
    <t>Demolición, por unidad de obra terminada de concreto asfaltico de espesor variable, en vialidades. Incluye: maquinaria, equipo, mano de obra, herramienta, carga y acarreo fuera de la obra de los desperdicios al banco que elija el contratista y que será responsable de su disposicion final, y todo lo necesario para su correcta ejecución. P.U.O.T.</t>
  </si>
  <si>
    <t>E.P.-34</t>
  </si>
  <si>
    <t>Suministro , colocacion y retiro de Malla Ciclonica de 2.00 metros de altura para proteccion de Obra: Incluye: colocacion, mano de obra, herramienta, retiro,  almacenamiento, traslado de la malla hasta el lugar donde indique supervisión y todo lo necesario para su correcta ejecución.</t>
  </si>
  <si>
    <t>m</t>
  </si>
  <si>
    <t>E.P.-35</t>
  </si>
  <si>
    <t>Desmantelamiento de parapeto metalico , con recuperación del material y su traslado al almacen de la d.o. p.m. . incluye: mano de obra, herramienta, traslados, equipo y todo lo necesario para su correcta ejecución. por unidad de obra terminada.</t>
  </si>
  <si>
    <t>E.P.-36</t>
  </si>
  <si>
    <t>Desmantelamiento de arbotante con doble luminaria de alumbrado público, con recuperación del material . incluye: equipo, mano de obra, herramienta y equipo, almacenaje ,traslados y todo lo necesario para su correcta ejecución.</t>
  </si>
  <si>
    <t>pza</t>
  </si>
  <si>
    <t>E.P.- 37</t>
  </si>
  <si>
    <t>Excavación manual para sondeos de líneas de serviciós existentes cualesquiera que sean clasificación y profundidad(incluye el relleno ompactado). por unidad de obra terminada</t>
  </si>
  <si>
    <t>TOTAL PRELIMINARES</t>
  </si>
  <si>
    <t>009-F</t>
  </si>
  <si>
    <t>3.01.01   TERRACERÍAS</t>
  </si>
  <si>
    <t>009-D-04-b)</t>
  </si>
  <si>
    <t>Despalmes, desperdiciando el material, por unidad de obra terminada (Inciso: 3.01.01.003-H.03):  Para desplante de terraplenes.</t>
  </si>
  <si>
    <t>009-F-09-b)2)</t>
  </si>
  <si>
    <t>Compactación, por unidad de obra terminada: De la cama de los cortes en que no se haya ordenado excavación adicional  (Inciso: 3.01.01.005-H.09): Para noventa por ciento (90%).</t>
  </si>
  <si>
    <t>009-C-06-a)2)</t>
  </si>
  <si>
    <t>Excavaciones, por unidad de obra terminada  en cortes y adicionales: abajo de la subrasante, area de ampliacion de carril y en desplante de muros mecanicamente estabilizados  de rampas: cuando el material se desperdicie, incluye retiro del material fuera de la obra.</t>
  </si>
  <si>
    <t>009-F-09-a)2)</t>
  </si>
  <si>
    <t>Compactación por unidad de obra terminada: del terreno natural en ampliacion de carril y en el área de desplante de muros mecanicamente estabilizados de rampas. Para un grado de compactacion del 90%de su PVSM segun la prueba Proctor Estándar, incluye afine, humectacion y todas las maniobras y acarreos necesarios para su correcta ejecucion.20 cms. de espesor.</t>
  </si>
  <si>
    <t>009-f-11-a)4)</t>
  </si>
  <si>
    <t>Suministro y colocación de pedraplen para estabilizar desplante de muros mecanicamente estabilizados por inestabilidad del terreno y presencia de agua, incluye acomodo nivelado y bandeo del material con excavadora de oruga y todo lo necesario para su correcta ejecución</t>
  </si>
  <si>
    <t>009-F-11-a)2)</t>
  </si>
  <si>
    <t>Formación y compactación por unidad de obra terminada: de terraplenes contenidos dentro de rampas con calidad para muros mecanicamente estabilizados: para un grado de compactacion del 90% de su PVSM según la prueba proctor estándar, con material del banco TMA 3 ",que elija el contratista, incluye el suministro del material, humectacion y todas las maniobras y acarreos necesarios para su ejecucion, en capas no mayores de 20 cm.</t>
  </si>
  <si>
    <t>009-F14-d)2)</t>
  </si>
  <si>
    <t xml:space="preserve">Mezclado, tendido y compactación de la capa subrasante formada con material seleccionado, por unidad de obra terminada: de la elevación de la subrasante en cortes y/o terraplenes existentes (inciso 3.01.01.005-H.14): para un grado de compactacion de 95%de su PVSM segun la prueba Proctor Standar, con material de banco, incluye el suministro del material, humectacion, acarreos y todas las maniobras necesarias para su ejecucion, en capas no mayores de 20 cm. </t>
  </si>
  <si>
    <t>047-D-02.a)</t>
  </si>
  <si>
    <t>Relleno para banquetas con material de banco cribado que elija el contratista, para un grado de compactacion del 90%, incluye la preparacion previa de la superficie, humectacion, acarreos y todas la maniobras necesarias para su ejecucion y preparacion para recibir concreto.</t>
  </si>
  <si>
    <t>TOTAL TERRACERIAS</t>
  </si>
  <si>
    <t>ESTRUCTURAS</t>
  </si>
  <si>
    <t>EXCAVACIÓN Y RELLENO PARA ESTRUCTURAS</t>
  </si>
  <si>
    <t>047-C-02-h)</t>
  </si>
  <si>
    <t>Excavaciones para estructuras,   por unidad de obra terminada, cualesquiera que sean clasificación y profundidad. incluye: retiro del material al banco indicado en la licitación,afines, maquinaria, herramienta, mano de obra ,estabilizado de taludes y todo lo necesario para su correcta ejecucion.</t>
  </si>
  <si>
    <t>047-D-.02.c)</t>
  </si>
  <si>
    <t>Rellenos de excavaciones para estructuras formado con material del banco que elija el contratista grava-arena  en capas de 20 cms. de espesor, con tma 2 1/2", para noventa por ciento (90%) por unidad de obra terminada. incluye: material humectado, maquinaria, equipo, mano de obra y todo lo necesario para su correcta realización.</t>
  </si>
  <si>
    <t>047-D-.02.j)</t>
  </si>
  <si>
    <t xml:space="preserve">         Excavaciones para estructuras, de acuerdo con su clasificación, a cualquier profundidad (inciso 3.01.022-H.01): excavado, por unidad de obra terminada, cualesquiera que sean clasificación y profundidad para pilotes de 1.00m de diametro.incluye: retiro del material al banco indicado en la licitación,estabilazado de pared,ademes,piloteadora, maquinaria, herramienta, mano de obra , y todo lo necesario para su correcta ejecucion.</t>
  </si>
  <si>
    <t>SUBESTRUCTURA</t>
  </si>
  <si>
    <t>CONCRETO HIDRÁULICO</t>
  </si>
  <si>
    <t>047-G-11.f)2)</t>
  </si>
  <si>
    <t>Suministro y colocacion de concreto hidráulico, por unidad de obra terminada: simple colado en seco: de f'c=150 kg/cm2, acabado a vuelta de plana utilizado en plantilla. incluye: bombeo ,desperdicios, curado, mano de obra, herramienta, y todo lo necesario para su correcta ejecución.</t>
  </si>
  <si>
    <t>047-G-11.c)2)</t>
  </si>
  <si>
    <t>Suministro y colocacion de  concreto hidráulico, por unidad de obra terminada: simple colado en seco: de f'c=150 kg/cm2, utilizado en concreto  ciclópeo con un 60% concreto y 40% piedra. incluye:  bombeo, desperdicios, cimbra, materiales, mano de obra, herramienta, curado y todo lo necesario para su correcta ejecución.</t>
  </si>
  <si>
    <t>047-G.11.a)25)</t>
  </si>
  <si>
    <t>Suministro y colocacion de concreto hidráulico, por unidad de obra terminada: simple colado en seco: de f'c=250 kg/cm2, utilizado en zapata de pila. incluye:  bombeo, desperdicios, cimbra, materiales, mano de obra, herramienta, curado, vibrado y todo lo necesario para su correcta ejecución.</t>
  </si>
  <si>
    <t>047-G-11.d)2)</t>
  </si>
  <si>
    <t xml:space="preserve">Suministro y colocacion de concreto hidráulico, por unidad de obra terminada: simple colado en seco: de f'c=250 kg/cm2, acabado aparente, utilizado en columna de pila. incluye: bombeo ,desperdicios, obra falsa ,cimbra metalica, materiales, mano de obra, herramienta, curado, vibrado y todo lo necesario para su correcta ejecución. </t>
  </si>
  <si>
    <t>047-G-11.d)3)</t>
  </si>
  <si>
    <t>Suministro y colocacion de concreto hidráulico, por unidad de obra terminada: simple colado en seco: de f'c=250 kg/cm2, acabado aparente, utilizado en cabezal de pila. incluye: bombeo, desperdicios, cimbra, materiales, mano de obra, herramienta, curado, vibrado y todo lo necesario para su correcta ejecución.</t>
  </si>
  <si>
    <t>047-G.11.a)28)</t>
  </si>
  <si>
    <t>Suministro y colocacion de concreto hidráulico, por unidad de obra terminada: simple colado en seco: de f'c=250 kg/cm2, acabado aparente, utilizado en  zapata y muro de estribos. incluye:bombeo, desperdicios, cimbra, materiales, mano de obra, herramienta, curado, vibrado y todo lo necesario para su correcta ejecución.</t>
  </si>
  <si>
    <t>Suministro y colocacion de concreto hidráulico, por unidad de obra terminada: simple colado en seco: de f'c=250 kg/cm2, utilizado en bancos de apoyo.  incluye: bombeo, desperdicios, cimbra, materiales, mano de obra, herramienta, curado, vibrado y todo lo necesario para su correcta ejecución.</t>
  </si>
  <si>
    <t>047-P-08-a)1)a</t>
  </si>
  <si>
    <t>Suministro y colocacion de concreto hidráulico, por unidad de obra terminada: simple colado en seco: de f'c=250 kg/cm2, utilizado en pilotes de cimentacion a cualquier profundidad y de acuerdo a proyecto, incluye:concreto ,acero de refuezo de proyecto, desperdicios por sobreexcavacion, tubo tremi, materiales, mano de obra, herramienta y todo lo necesario para su correcta ejecución.</t>
  </si>
  <si>
    <t>ACERO PARA CONCRETO HIDRÁULICO</t>
  </si>
  <si>
    <t>047-H-04-a)2)a)1)</t>
  </si>
  <si>
    <t>Suministro de acero de refuerzo con límite elástico mayor o igual a 4200 kg/cm2 para utilizarse en cualquier elemento estructural, puesto en obra por unidad de obra terminada.</t>
  </si>
  <si>
    <t>kg</t>
  </si>
  <si>
    <t>047-H-04-a)2)a)2)</t>
  </si>
  <si>
    <t>Habilitado y colocación de acero de refuerzo fy= 4200kg/cm2 a base de varillas corrugadas de  con un rango de  1 1/2" a 3/8”, p.u.o.t. a utilizarse en cualquier elemento estructural incluye: mano de obra, herramienta y equipo, alambre recocido, silletas, amarres, traslapes, desperdicios, acarreos y todo lo necesario para su correcta ejecución. por unidad de obra terminada.</t>
  </si>
  <si>
    <t>MUROS MECÁNICAMENTE ESTABILIZADOS</t>
  </si>
  <si>
    <t>047-Y-25</t>
  </si>
  <si>
    <t>Muro mecánicamente estabilizado, de patente por unidad de obra terminada: incluye: materiales, mano de obra, patente, proyecto y todo lo necesario para su correcta instalación.</t>
  </si>
  <si>
    <t>m2</t>
  </si>
  <si>
    <t>047-Y-25-1</t>
  </si>
  <si>
    <t>Concreto hidráulico, por unidad de obra terminada: simple colado en seco: de f'c=250 kg/cm2, acabado aparente, utilizado en remate de muro mecanicamente estabilizado incluye: suministro y colocación, desperdicios, cimbra, materiales, mano de obra, herramienta, curado, vibrado y todo lo necesario para su correcta ejecución.</t>
  </si>
  <si>
    <t>SUPERESTRUCTURA:</t>
  </si>
  <si>
    <t>CONCRETO SUPERESTRUCTURA</t>
  </si>
  <si>
    <t>047-G-11.d)4)</t>
  </si>
  <si>
    <t xml:space="preserve">Suministro y colocacion de concreto hidráulico a cualquier altura, por unidad de obra terminada: Simple, colado en seco en puentes y pasos a desnivel: De f'c = 280 Kg/cm2, utilizado en losas y diafragmas de viga metalica y en viga de concreto, Incluye: materiales, mano de obra, equipo, bombeo, vibrado, desperdicios, obra falsa, cimbra (Aparente)en volados y diafragmas, descimbrados, acabado superficial de losa rayado( terminado rasante), preparación de juntas de construcción, empotramiento y pasos de tuberias, curados y todo lo necesario para su correcta ejecución. </t>
  </si>
  <si>
    <t>047-G-11.e)2)</t>
  </si>
  <si>
    <t>Suministro y colocacion de concreto hidráulico, por unidad de obra terminada: simple colado en seco: de f'c=250 kg/cm2, utilizado en losas de acceso. incluye: desperdicios, cimbra,acabado superficial de losa rayado( terminado rasante), materiales, mano de obra, herramienta, curado, vibrado y todo lo necesario para su correcta ejecución.</t>
  </si>
  <si>
    <t>047-G-11.d)7)</t>
  </si>
  <si>
    <t>Suministro y colocacion de concreto hidráulico, por unidad de obra terminada: simple colado en seco: de f'c=300 kg/cm2 tma 3/8" sin contracciónes, utilizado en caja de junta de dilatación de losas. incluye: suministro y colocación, desperdicios, mano de obra, herramienta y todo lo necesario para su correcta ejecución. (segn proyecto)</t>
  </si>
  <si>
    <t>047-J-04-c)1)</t>
  </si>
  <si>
    <t>Suministro y colocacion de concreto hidráulico, por unidad de obra terminada: simple colado en seco: de f'c=400 kg/cm2, acabado aparente, utilizado en vigas prefabricadas, preesforzadas  aastho tipo v. incluye: materiales, desperdicios, cimbra metalica(nueva), mano de obra, herramienta, curado a vapor, vibrado,resanado  y todo lo necesario para su correcta ejecución.</t>
  </si>
  <si>
    <t>047-J-04-c)2)</t>
  </si>
  <si>
    <t>Montaje de elementos estructurales presforzados: por elemento estructural: trabes de concreto preesforzadas aastho tipo v de acuerdo a proyecto, de 35.0m. de longitud  por u. de o. t. incluye: maquinaria, mano de obra, herramienta y todo lo necesario para su correcta ejecución.</t>
  </si>
  <si>
    <t>ACERO SUPERESTRUCTURA</t>
  </si>
  <si>
    <t>047-H-04-a)2)b)</t>
  </si>
  <si>
    <t>Acero de refuerzo, por unidad de obra terminada: acero estructural a-36: utilizado en placas, tuercas y rondanas para tensores de diafragmas. incluye: materiales, colocación, mano de obra, herramienta y todo lo necesario para su correcta ejecución.</t>
  </si>
  <si>
    <t>047-H-05-c)</t>
  </si>
  <si>
    <t>Acero de refuerzo, por unidad de obra terminada: barras roscadas de 1" de diámetro en tensores de diafragmas. incluye: materiales, colocación, mano de obra, herramienta y todo lo necesario para su correcta ejecución.</t>
  </si>
  <si>
    <t>047-T-04-1</t>
  </si>
  <si>
    <t>Suministro acero estructural a-709 grado 50 con limite de fluencia minimo de 345mpa y resistencia minima a la ruptura de 450mpa : utilizado en elementos estructurales para vigas de acero tipo cajon</t>
  </si>
  <si>
    <t>047-T-04-2</t>
  </si>
  <si>
    <t xml:space="preserve">Fabricación de elementos estructurales , conforme a proyecto y medido en planos y pesos teoricos  : Acero estructural A-709 GRADO 50: utilizado en vigas ,contraventeos , diafragmas, (de proyecto) y miscelaneos necesarios. Incluye la fabricacion completa ó en secciones(ademas de las conexiones entre partes de las vigas), los acarreos, desperdicios, maniobras, soldadura,  placas de conexion,sandblasteo total, primario anticorrosivo y fletes(cargas, descargas,translados y permisos necesarios) para la puesta de los elementos en obra. </t>
  </si>
  <si>
    <t>047-T-04-3</t>
  </si>
  <si>
    <t>Montaje de elementos estructurales metalicos : vigas cajon, contraventeos , diafragmas y miscelaneos necesarios. Incluye maniobras de gruas ,transporte , contravientos provisionales para el colado de la losa,andamios u estructuras de obra falsa requeridas para el montaje, fijacion y colocacion final y todo lo necesario para su correcta instalacion(A cualquier altura y terreno).</t>
  </si>
  <si>
    <t>047-T-04</t>
  </si>
  <si>
    <t>Suministro ,instalacion y montaje conectores de cortante 7/8"x11.5cms</t>
  </si>
  <si>
    <t>047-X-23</t>
  </si>
  <si>
    <t>Suministro y colocacion de apoyo tipo tetron  gg  3500-350-75, por unidad de obra terminada:</t>
  </si>
  <si>
    <t>Suministro y colocacion de apoyo tipo tetron  gg  7000-800-50, por unidad de obra terminada:</t>
  </si>
  <si>
    <t>Suministro y colocacion de apoyo tipo tetron  fx 7000-700, por unidad de obra terminada:</t>
  </si>
  <si>
    <t>047-W.03D)1)</t>
  </si>
  <si>
    <t>Suministro y aplicacion de pintura para acabado final como recubrimiento en superficies, por unidad de obra terminada (inciso 3.01.02.042-h.02): en exterior de vigas y cualquier elemento de acero estructural que requiera el acabado final a juicio de la supervision de obra, a cualquier altura.</t>
  </si>
  <si>
    <t>EP-38</t>
  </si>
  <si>
    <t>Suministro y colocacion de cimbra muerta de lamina seccion 4 calibre 20,incluye Angulo galvanizado cal 22 de 10 cms de desarrollo total doblado a 90 con 3  y 7 cms en c/u de sus lados, colocado en los extremos de la lamina galvanizada tipo sección 4 para tapar huecos formado en la cresta de la lamina para el colado de la losa incluye:,materiales,traslapes,colocación, fijado , mano de obra, herramienta y equipo y todo lo necesario para su correcta colocación.</t>
  </si>
  <si>
    <t>ACERO DE PREESFUERZO</t>
  </si>
  <si>
    <t>047-H-05-b)3</t>
  </si>
  <si>
    <t>Acero de presfuerzo, por unidad de obra terminada: torones de 13mm ø, l.r.=19,000 kgs/cm2:utilizado en trabes preesforzadas  aastho tipo v. incluye: suministro y colocación, desperdicios, mano de obra,maquimaria, herramienta, equipo de tensado ,enductado y todo lo necesario para su correcta ejecución.</t>
  </si>
  <si>
    <t>Acero de preesfuerzo, por unidad de obra terminada: torones de 13 mm ø para ganchos de izaje. incluye: materiales, colocación, mano de obra, herramienta y equipo y todo lo necesario para su correcta colocación.</t>
  </si>
  <si>
    <t>TOTAL ESTRUCTURAS</t>
  </si>
  <si>
    <t>TRABAJOS DIVERSOS</t>
  </si>
  <si>
    <t>PARAPETOS Y BARRERAS</t>
  </si>
  <si>
    <t>047-G-11-a)14</t>
  </si>
  <si>
    <t>Suministro y colocacion de concreto hidráulico, por unidad de obra terminada : Simple, colado en seco en puentes y pasos a desnivel: de f'c= 250 Kg/cm2, utilizado en guarniciones de puente (Parapeto)de acuerdo a proyecto. Incluye materiales,armado de acuerdo a proyecto, cimbra metalica nueva para acabado aparente,  mano de obra, herramienta, curado, vibrado,resanes,juntas de expansión con celotex de 1/2", bombeo y todo lo necesario para su correcta ejecución.</t>
  </si>
  <si>
    <t>Suministro y colocacion de concreto hidráulico, por unidad de obra terminada: simple colado en seco: de f'c=250 kg/cm2, acabado aparente, utilizado en remate de parapeto. incluye: bombeo, desperdicios, cimbra, materiales, mano de obra, herramienta, curado, vibrado y todo lo necesario para su correcta ejecución.</t>
  </si>
  <si>
    <t>047-G-11-a)18</t>
  </si>
  <si>
    <t>Suministro y colocación de Barrera de concreto tipo New Jersey de 3.00 m de longitud, fabricada de acuerdo a  especificación de proyecto,por unidad de obra terminada. Incluye: materiales, mano de obra, mano de obra,equipo,herramienta menor, y todo lo necesario para su correcta ejecución.</t>
  </si>
  <si>
    <t>JUNTAS DE DILATACION</t>
  </si>
  <si>
    <t>047-Y-24-b)</t>
  </si>
  <si>
    <t xml:space="preserve">Apoyos  de neopreno de dureza shore 60 (reforzado) ft=100kg/cm2. incluye: suministro, colocación, mano de obra, herramienta y todo lo necesario para su correcta ejecución. por unidad de obra terminada </t>
  </si>
  <si>
    <t>dm3</t>
  </si>
  <si>
    <t>047-G.12.b)3)f)</t>
  </si>
  <si>
    <t>Juntas de dilatación para calzada, por unidad de obra terminada: Tipo CYPEC o similar con herrajes.</t>
  </si>
  <si>
    <t>047-G.12.b)3)e)</t>
  </si>
  <si>
    <t xml:space="preserve">Suministro y colocacion de perfil elastomero para junta de dilatacion metalica tipo mex-t 50: incluye suministro,colocación, mano de obra, herramienta y todo lo necesario para su correcta ejecución. por unidad de obra terminada </t>
  </si>
  <si>
    <t>OBRAS COMPLEMENTARIAS</t>
  </si>
  <si>
    <t>047-G-11-a)3)</t>
  </si>
  <si>
    <t xml:space="preserve">Suministro y colocación de concreto hidraulico premezclado, por unidad de obra terminada, simple, colado en seco de f'c= 150 Kg/cm2, utilizado en BANQUETAS de 8 cm de espesor según proyecto. Incluye: protección de paramentos, corte de módulos de 1.50 m con cortadora de disco, cimbra, colado, vibrado, curado, descimbra, materiales, mano de obra, consumibles, herramienta, equipo, y todo lo necesario para su correcta ejecución. </t>
  </si>
  <si>
    <t>047-Y-02-b)6)</t>
  </si>
  <si>
    <t xml:space="preserve">Guarnicion de concreto hidraulico: coladas en el lugar de:  f'c=200 kg/cm2, de 665 cm2 de seccion, segun proyecto, acabado aparente. considerar de acuerdo al procedimiento que elija para su construccion, el relleno y/o el corte para desplantarla asi como la compactación del desplante. incluye: materiales, cimbrado y descimbrado, comales, vibrado, curado, mano de obra, mano de obra, herramienta, equipo y todo lo necesario para su correcta ejecucion, por unidad de obra terminada. </t>
  </si>
  <si>
    <t>047-Y-15-b)</t>
  </si>
  <si>
    <t>Defensa lateral de lámina de acero galvanizado, por unidad de obra terminada: Calibre No. 12, de 3.81 m. de largo, con sus terminales.</t>
  </si>
  <si>
    <t>Suministro y  Colocacion de Concreto hidraulico f´c=150 kg/cm2  armado con malla electrosoldada de 6*6 *10  para proteccion de taludes  en cortes P.U.O.T.</t>
  </si>
  <si>
    <t>Suministro y Colocacion de cerco tipo barandal de Rejacero de 2.00 m de altura, estructurado con postes de 2 1/4" x 2 1/4" y paneles de rejas de 2.50 m, fijacion a base de placa y taquete metalico en concreto fijado a estructura con soldadur. Incluye: Pintura de esmalte en color  Amarillo.</t>
  </si>
  <si>
    <t>047-W-03-d)1)</t>
  </si>
  <si>
    <t xml:space="preserve">Suministro y colocación de pintura vinilica  marca osel oro o similar en color definido por supervisión en trabes y guarnición de concreto, a cuaquier altura, incluye: preparación de la superficie,  sellador vinilica y todo lo necesario para su correcta ejecución </t>
  </si>
  <si>
    <t>TOTAL TRABAJOS DIVERSOS</t>
  </si>
  <si>
    <t>OBRAS DE DRENAJE</t>
  </si>
  <si>
    <t>DRENES PLUVIALES</t>
  </si>
  <si>
    <t xml:space="preserve">Excavacion para estructuras, de acuerdo con su clasificación, a cualquier profundidad inciso (3.01.02.022-H.01): excavado por unidad de obra terminada, cualesquiera que sean su clasificación y profundidad, excavado en zanja en cualquier clasificacion y profundidad. Por unidad de obra terminada. incluye: mano de obra, herramienta sobreexcavacion, afine y todo lo necesario para su correcta ejecución. </t>
  </si>
  <si>
    <t>Rellenos (inciso 3.01.02.023-H.01): de excavaciones para estructuras por unidad de obra terminada; relleno de zanjas con material calizo de banco cribado a TMA de 1 1/2" humectado y compactado con compactadora manual en capas de 20 cm de espesor al 95 % de la prueba PROCTOR estandar.</t>
  </si>
  <si>
    <t>Suministro y Colocacion de concreto hidráulico, por unidad de obra terminada : Simple, colado en seco: de f'c= 150 Kg/cm2, utilizado en cunetas.</t>
  </si>
  <si>
    <t>047-M-14-e)2)</t>
  </si>
  <si>
    <t>Suministro y colocacion tuberia de  de 4" de diámetro de PVC, utilizada en drenes de muros y losas de concreto . Incluye: materiales, mano de obra, sujeción, herramienta y todo lo necesario para su correcta ejecución por unidad de obra terminada.</t>
  </si>
  <si>
    <t>TOTAL OBRAS DE DRENAJE</t>
  </si>
  <si>
    <t>PAVIMENTOS</t>
  </si>
  <si>
    <t>086-E-05-a).2).a)</t>
  </si>
  <si>
    <t>Suministro, formación y compactación de Sub-Base por unidad de obra terminada, compactada al noventay cinco por ciento (95%), Del banco que elija el Contratista, con material parcialmente triturado. Incluye: materiales, acarreos, cargas y descargas, mezclado, tendido, compactado, suministro e incorporación del agua, afinamiento y todo lo necesario para su colocación.</t>
  </si>
  <si>
    <t>086-E-05-b).2).a)</t>
  </si>
  <si>
    <t>Suministro, formación y compactación de Base hidráulica, por unidad de obra terminada, compactada al cien por ciento (100%), del banco que elija el Contratista, con material triturado total. Incluye: materiales, acarreos, cargas y descargas, mezclado, tendido, compactado, suministro e incorporación del agua, afinamiento y todo lo necesario para su colocación.</t>
  </si>
  <si>
    <t>086-G.07-a)2)a)</t>
  </si>
  <si>
    <t>Suministro y colocación de riego de impregnación con emulsión asfáltica de rompimiento medio tipo RL-2K, por unidad de obra terminada, a razón de 1.50 lt/m2. Incluye: material, almacenamiento, preparación de la superficie, protección de estructuras existentes, operación de calentamiento o recalentamiento, aplicación, desperdiciós y todo lo necesario para su correcta ejecución.</t>
  </si>
  <si>
    <t>086-G.07-a)2)b)</t>
  </si>
  <si>
    <t>Suministro y colocación de riego de liga con emulsión asfáltica tipo RR-2K superestable, por unidad de obra terminada, a razón de 0.50 lt/m2. Incluye: material, almacenamiento, preparación de la superficie, protección de estructuras existentes, operación de calentamiento o recalentamiento, aplicación, desperdiciós y todo lo necesario para su correcta ejecución.</t>
  </si>
  <si>
    <t>086-L-03)C)1)</t>
  </si>
  <si>
    <t>Suministro, tendido y compactado de carpetas de concreto asfáltico (Mezcla caliente), por unidad de obra terminada, compactada al noventa y cinco porciento (95%), del banco que elija el contratista de 8 cm de espesor compacto, TMA 3/4". Incluye: materiales, instalación y desmantelamiento de plantas, alimentación de las plantas, cribados y desperdicios, trituración parcial o total, cargas y descargas de los materiales, acarreos locales, formación de almacenamientos, secado del material pétreo y clasificación, dosificación, calentamientos, mezclado de los materiales pétreos y cementos asfálticos, barrido, tendido, compactación al grado fijado, chaflanes en orillas de carpeta y acabado con rodillo lliso, sondeos para verificación de espesor y todo lo necesario para su correcta ejecución.</t>
  </si>
  <si>
    <t>Suministro, tendido y compactado de carpetas de concreto asfáltico (Mezcla caliente), por unidad de obra terminada, compactada al noventa y cinco porciento (95%), del banco que elija el contratista de 2 cm de espesor compacto, TMA 3/8". Incluye: materiales, instalación y desmantelamiento de plantas, alimentación de las plantas, cribados y desperdicios, trituración parcial o total, cargas y descargas de los materiales, acarreos locales, formación de almacenamientos, secado del material pétreo y clasificación, dosificación, calentamientos, mezclado de los materiales pétreos y cementos asfálticos, barrido, tendido, compactación al grado fijado, chaflanes en orillas de carpeta y acabado con rodillo lliso, sondeos para verificación de espesor y todo lo necesario para su correcta ejecución.</t>
  </si>
  <si>
    <t>086-L-03)C)5)</t>
  </si>
  <si>
    <t>Suministro y tendido de mezcla asfaltica con emulsion modificada con  polimeros base latex para microcarpeta  de 1 cm. espesor promedio  , por unidad de obra terminada, . Incluye: materiales, cargas y descargas de los materiales, acarreos locales, formación de almacenamientos, secado del material pétreo y clasificación, dosificación, , barrido, tendido y todo lo necesario para su correcta ejecución.</t>
  </si>
  <si>
    <t>086-O-02-b)5)</t>
  </si>
  <si>
    <t xml:space="preserve"> Suministro y colocación de concreto hidraulico en carpetas, por unidad de obra terminada, de concreto simple MR= 42.5 Kg/cm2, con fibra (2 lbs/m3), de 15 cm de espesor, acabado rastrillado. Incluye: materiales, silletas en cada corte, pasajuntas, cimbra metalica, cimbrado y descimbrado, calafateo con sello isonomeric, cola de rata, aserrado, cortes, acero de transmisión de esfuerzos de ½", mano de obra, herramienta,  barrido de la base impregnada, vibrado con regla vibratoria y por inmersion y todo lo necesario para su correcta ejecución. </t>
  </si>
  <si>
    <t>TOTAL PAVIMENTOS</t>
  </si>
  <si>
    <t>SE-ME</t>
  </si>
  <si>
    <t>SEÑALAMIENTO</t>
  </si>
  <si>
    <t>SEÑALES ELEVADAS</t>
  </si>
  <si>
    <t>02-a)4)</t>
  </si>
  <si>
    <t xml:space="preserve">Suministro e instalación de señales restrictivas reflejantes, por unidad de obra terminada, SR-6 de 30 cm por lado (Alto), con poste galvanizado de 2" x 2" x 3.50 m. Incluye: materiales, colocación, mano de obra, herramientas y todo lo necesario para su colocación. </t>
  </si>
  <si>
    <t>02-C.2)</t>
  </si>
  <si>
    <t xml:space="preserve">Suministro e instalación de señales restrictivas reflejantes, por unidad de obra terminada, SR de 86 x 86 cm, con poste galvanizado de 2" x 2" x 3.50 m. Incluye: materiales, colocación, mano de obra, herramientas y todo lo necesario para su colocación. </t>
  </si>
  <si>
    <t>01-A-2)</t>
  </si>
  <si>
    <t xml:space="preserve">Suministro e instalación de señales preventivas reflejantes, por unidad de obra terminada, SP de 86 x 86 cm, con poste galvanizado de 2" x 2" x 3.50 m. Incluye: materiales, colocación, mano de obra, herramientas y todo lo necesario para su colocación. </t>
  </si>
  <si>
    <t xml:space="preserve">Suministro e instalación de señales restrictivas (SR) SR-15 de 86x86cm (Altura Libre Restringida),en estructura,incluye  materiales, poste, bases,  montaje, mano de obra, herramienta y todo lo necesario para su correcta ejecución, por unidad de obra terminada </t>
  </si>
  <si>
    <t>03-i-2)</t>
  </si>
  <si>
    <t xml:space="preserve">Señales de identificacion sid-15 señal tipo puente,estructura galvanizada:claro de 17.00 m.bandera de 244x366 cm (4 tableros) con señal od-5 de 30x122 cms.incluye  materiales, poste, bases,  montaje, mano de obra, herramienta y todo lo necesario para su correcta ejecución, por unidad de obra terminada </t>
  </si>
  <si>
    <t>03-g-6)</t>
  </si>
  <si>
    <t>Suministro e instalación de señales informativas de destino (SID), por unidad de obra terminada, SID-13 de 244 x 366 cm (Reflejante alta intensidad y estructura galvanizada). Incluye señal OD-5 de 30 x 12 cm, materiales, poste,galvanizado, la construcción de la base según proyecto, montaje, instalación, mano de obra, herramienta y todo lo necesario para su correcta ejecución.</t>
  </si>
  <si>
    <t>OBRAS Y DISPOSITIVOS DIVERSOS</t>
  </si>
  <si>
    <t>09-e)2)</t>
  </si>
  <si>
    <t>Suministrio e instalación de señales reflejantes, por unidad de obra terminada, OD-5  de 61 x 122 cm (Indicadores de obstaculos). Incluye: materiales, colocación, mano de obra, herramientas y todo lo necesario para su colocación.</t>
  </si>
  <si>
    <t>09-g)1)</t>
  </si>
  <si>
    <t>Suministro y colocación de vialetón reflejante ámbar (OD-7), de 10 x 22 x 5 cm, con anclas. Incluye: materiales, colocación, mano de obra, herramientas y todo lo necesario para su colocación. P.U.O.T.</t>
  </si>
  <si>
    <t>09-l)2)</t>
  </si>
  <si>
    <t>Suministro y colocación de de señal OD.12 de 76 x 90 cm Indicador de curva peligrosa Chevrón,instalada en guarnicion de parapeto.Incluye: materiales, colocación, mano de obra, herramientas y todo lo necesario para su colocación. P.U.O.T.</t>
  </si>
  <si>
    <t>09-m)</t>
  </si>
  <si>
    <t xml:space="preserve">Suministro y colocación de boyas metálicas (OD-13), por unidad de obra terminada. Incluye: materiales, colocación, mano de obra, herramientas y todo lo necesario para su colocación. </t>
  </si>
  <si>
    <t>09-g)2)</t>
  </si>
  <si>
    <t>Suministro y colocación de vialeta con un reflejante color blanco, por unidad de obra terminada. Incluye: materiales, colocación, mano de obra, herramientas y todo lo necesario para su colocación.</t>
  </si>
  <si>
    <t>Suministro y colocación de vialeta con un reflejante color ámbar, por unidad de obra terminada. Incluye: materiales, colocación, mano de obra, herramientas y todo lo necesario para su colocación.</t>
  </si>
  <si>
    <t xml:space="preserve"> RECUBRIMIENTO CON PINTURA</t>
  </si>
  <si>
    <t>Recubrimiento de superficies, por unidad de obra terminada, en  guarniciones. Incluye: materiales, preparación de la superficie, cargas, acarreos, descargas, almacenamiento, maniobras, equipo, premarcado, número de manos o dosificación que especifique el proyecto, aplicación, incorporación de microesferas retroreflejantes, desperdicios y todo lo necesario para su correcta ejecución.</t>
  </si>
  <si>
    <t>047-W-03-d)2)</t>
  </si>
  <si>
    <t>Recubrimiento de superficies, por unidad de obra terminada, en cruces peatonales y flechas. Incluye: materiales, preparación de la superficie, cargas, acarreos, descargas, almacenamiento, maniobras, equipo, premarcado, número de manos o dosificación que especifique el proyecto, aplicación, incorporación de microesferas retroreflejantes, desperdicios y todo lo necesario para su correcta ejecución.</t>
  </si>
  <si>
    <t>047-W-03-f)3)</t>
  </si>
  <si>
    <t>Recubrimiento de superficies, por unidad de obra terminada, raya de 12 cm de ancho. Incluye suministro de materiales, preparación de la superficie, cargas, acarreos, descargas, almacenamiento, maniobras, equipo, premarcado, número de manos o dosificación que especifique el proyecto, aplicación, incorporación de microesferas retroreflejantes, desperdicios y todo lo necesario para su correcta ejecución.</t>
  </si>
  <si>
    <t>TOTAL SEÑALAMIENTO</t>
  </si>
  <si>
    <t>ALUMBRADO Y RED ELECTRICA DE MEDIA TENSIÓN</t>
  </si>
  <si>
    <t>E.P. 19</t>
  </si>
  <si>
    <t>Suministro y colocación de  interruptores termomagnéticos de caja moldeada 1 de 2x15A, 1 contactor magmetico de 30amp. en 240V. dos fases en subestacion existente E02 de 15kva, incluye cableado,  tuberias y todo lo necesario para para su funcionamiento</t>
  </si>
  <si>
    <t>Suministro y colocación de  interruptores termomagnéticos de caja moldeada 1 de 2x15A, 1 contactor magmetico de 30amp. en 240V. dos fases en subestacion existente E01 de 25kva, incluye cableado,  tuberias y todo lo necesario para para su funcionamiento</t>
  </si>
  <si>
    <t>Relocalizacion de subestacion existente E02, incluye transformador, medicion y control existente, y todo lo necesario para su correcta instalacion</t>
  </si>
  <si>
    <t>Suministro y colocación de alimentador compuesto por poliducto de alta densidad RD19 de 53 mm, conteniendo 5 cables de aluminio monopolares con aislamiento tipo XLP, para 600V. en cal.4 , incluye todo lo necesario para su correcto funcionamiento.</t>
  </si>
  <si>
    <t>Suministro y colocación de alimentador compuesto por poliducto de alta densidad RD19 de 35 mm, conteniendo 3 cables de aluminio monopolares con aislamiento tipo XLP, para 600V. en cal.4 , incluye todo lo necesario para su correcto funcionamiento.</t>
  </si>
  <si>
    <t>Suministro y colocación de alimentador compuesto por  5 cables de aluminio monopolares con aislamiento tipo XLP, para 600V. en cal.4 en tuberia existente , incluye todo lo necesario para su correcto funcionamiento.</t>
  </si>
  <si>
    <t>Suministro y colocación de alimentador compuesto por poliducto de alta densidad RD19 de 41 mm, conteniendo 3 cables de aluminio monopolares con aislamiento tipo XLP, para 600V. 2 en cal. 2  y uno en cal.4 , incluye todo lo necesario para su correcto funcionamiento.</t>
  </si>
  <si>
    <t>Suministro y colocación de alimentador compuesto por poliducto de alta densidad RD19 de 53 mm, conteniendo 5 cables de aluminio monopolares con aislamiento tipo XLP, para 600V. 4 en cal. 2  y uno en cal.4 , incluye todo lo necesario para su correcto funcionamiento.</t>
  </si>
  <si>
    <t>Suministro y colocación de alimentador compuesto por poliducto de alta densidad RD19 de 53 mm, conteniendo 5 cables de aluminio monopolares con aislamiento tipo XLP, para 600V. 4 en cal. 1/0  y uno en cal.2 , incluye todo lo necesario para su correcto funcionamiento.</t>
  </si>
  <si>
    <t>Suministro y colocación de alimentador compuesto por poliducto de alta densidad RD19 de 53 mm, conteniendo 3 cables de aluminio monopolares con aislamiento tipo XLP, para 600V. 2 en cal. 1/0  y uno en cal.2 , incluye todo lo necesario para su correcto funcionamiento.</t>
  </si>
  <si>
    <t>Suministro y colocación de alimentador compuesto por tubo pared gruesa de 41 mm, conteniendo 3 cables de aluminio monopolares con aislamiento tipo XLP, para 600V. en cal.4 , incluye todo lo necesario para su correcto funcionamiento.</t>
  </si>
  <si>
    <t>Suministro e instalacion de tubo PGG de 63mm para usar como encamizado de tubo pad 53mm sobre el canal para cruzar la av. Cantera</t>
  </si>
  <si>
    <t>Suministro y colocación de poste cónico octagonal de lamina cal. 11 tipo robusto, de 10m de altura, fondeado y pintado al color que indique municipio,  con brazo de tubo de 2", de 2.10m de longuitud instalados en percha en alturas variables con la lateral, la altura maxima de montaje sera 11m con nivel terminado de puente y la  lateral  . El cableado de alimentacion desde el registro del poste hasta la luminaria debera ser con 3  cables segun se requiera cables con aislamiento xhhw cal. 6 para 600v, 90ºc, para fases y  cal. 4 para tierra, las conexiones haran con conectores de compresion, cinta vulcanizada 130M y cinta de vinil. 3M, base de concreto  y todo lo necesario para su correcto funcionamiento.</t>
  </si>
  <si>
    <t>Suministro y colocación de poste cónico octagonal de lamina cal. 11 tipo robusto, de 9m de altura, fondeado y pintado al color que indique municipio,  con brazo de tubo de 2", de 2.10m de longuitud instalados en percha  . El cableado de alimentacion desde el registro del poste hasta la luminaria debera ser con 3  cables segun se requiera cables con aislamiento XHHW cal. 6 para 600v, 90ºc, para fases y  cal. 4 para tierra, las conexiones haran con conectores de compresion, cinta vulcanizada 130M y cinta de vinil. 3M, base de concreto en paramento de puente  y todo lo necesario para su correcto funcionamiento.</t>
  </si>
  <si>
    <t>Suministro y colocación de poste cónico octagonal de lamina cal. 11 tipo robusto, de 9m de altura, fondeado y pintado al color que indique municipio,  con brazo de tubo de 2", de .75m de longuitud instalados en percha  . El cableado de alimentacion desde el registro del poste hasta la luminaria debera ser con 3  cables segun se requiera cables con aislamiento XHHW cal. 6 para 600v, 90ºc, para fases y  cal. 4 para tierra, las conexiones haran con conectores de compresion, cinta vulcanizada 130M y cinta de vinil. 3M, base de concreto en paramento de puente  y todo lo necesario para su correcto funcionamiento.</t>
  </si>
  <si>
    <t>Suministro y colocación de luminaria PLATINUM de led modelo PBS-108-280-5-2M-0-L-W- 0-0-N-00, de tres módulos, en driver de 700mA, de 300 Watts, flujo luminoso de 22480 lúmenes, voltaje de operación de 120/277 volts, ies type II media, factor de protección ip66, temperatura de color 5000k, cri 80, marca PRAHA lighting o similar.</t>
  </si>
  <si>
    <t>Suministro  y colocación de luminario Platinum para poste de led modelo PBS36-86-5-2M-0-L-W- 00N00, de un modulo, en driver de  700mA, de 86W, flujo luminoso de 8484 lumenes,  120/277 V, IES tipo II media, factor de proteccion IP66, temperatura de color 4300K, CRI 80, Mca. PRAHA lighting ,  o similar incluye todo lo necesario para su correcto funcionamiento.</t>
  </si>
  <si>
    <t>Suministro e instalacion de caja registro nema 3R para transiciones bajo puente entre tuberias metalicas y de pad con medidas de 40x40x40cms, incluye todo lo necesario para su correcta instalacion</t>
  </si>
  <si>
    <t>Registro de concreto de 70x70x50cm, medidas exteriores, con tapa de concreto armada con varilla de 3/8"",  a cada 10 cm en ambos lados, con 7 cm de espesor. con pozo de absorcion rellleno de grava y arena, de 40cmsx40cmsx60cms de profundidad,  incluye  todo lo necesario para su correcto funcionamiento</t>
  </si>
  <si>
    <t>032-H-10-d)</t>
  </si>
  <si>
    <t>Zanja de 20x60cm, asi como relleno y compactación con material existente</t>
  </si>
  <si>
    <t>032-H-10-b)</t>
  </si>
  <si>
    <t>Trámites ante unidad de verificación incluye el pago a la misma.</t>
  </si>
  <si>
    <t>Trámites ante C.F.E.  incluye pagos por modificacion de lineas existentes, aumento de carga para subestacion existente</t>
  </si>
  <si>
    <t>E.P. 30</t>
  </si>
  <si>
    <t>Reparacion de pavimento con mismo material al existente, con espesor igual al encontrado en el trazo de la tuberia, y todo lo necesario para acabado homogeneo</t>
  </si>
  <si>
    <t>ml</t>
  </si>
  <si>
    <t>MODIFICACIONES AL ALUMBRADO EXISTENTE</t>
  </si>
  <si>
    <t>E.P. 31</t>
  </si>
  <si>
    <t>Retiro de postes, luminarios y cableados existentes; entrega de materiales en almacen de alumbrado, incluye limpieza del aerea.</t>
  </si>
  <si>
    <t>E.P.-39</t>
  </si>
  <si>
    <t>Relocalizacion de poste completo cerca de su posicion , incluye base nueva, cableado y limpieza del aerea.</t>
  </si>
  <si>
    <t>MODIFICACIONES A LAS LINEAS DE CFE EXISTENTES</t>
  </si>
  <si>
    <t>Suministro e instalacion de estructura AD3N en poste 12m para cable pesado 336.4-3/0 aislamiento y operacion 23kv, incluye todo lo necesario para su correcta instalacion</t>
  </si>
  <si>
    <t>Suministro e instalacion de estructura VD3N en poste 12m para cable pesado 336.4-3/0 aislamiento y operacion 23kv, incluye todo lo necesario para su correcta instalacion</t>
  </si>
  <si>
    <t>Suministro e instalacion de estructura TS3N en poste 12m para cable ligero 1/0 aislamiento y operacion 23kv, incluye todo lo necesario para su correcta instalacion</t>
  </si>
  <si>
    <t xml:space="preserve">Suministro e instalacion de cable ACSR 1/0 </t>
  </si>
  <si>
    <t>Suministro y colocación de estructura para retenida RDA, incluye todo lo necesario para su correcto funcionamiento.</t>
  </si>
  <si>
    <t>Suministro y colocación de estructura para retenida RBA, incluye todo lo necesario para su correcto funcionamiento.</t>
  </si>
  <si>
    <t>Suministro y colocación de estructura para retenida RE, incluye todo lo necesario para su correcto funcionamiento.</t>
  </si>
  <si>
    <t>Suministro y colocación de bajante a tierra K, incluye todo lo necesario para su correcto funcionamiento.</t>
  </si>
  <si>
    <t>Suministro y colocación de estructura de transición trifasica TS200CS, incluye todo lo necesario para su correcto funcionamiento.</t>
  </si>
  <si>
    <t>Trabajos por parte de la CFE para retiro de postes existentes, , retiro de linea aerea de avenida de acuerdo a plano IEMT01</t>
  </si>
  <si>
    <t>lote</t>
  </si>
  <si>
    <t>Suministro y colocación de registro TN RMTB-3, incluye ménsulas, correderas, y todo lo necesario para su correcto funcionamiento.</t>
  </si>
  <si>
    <t>Suministro y colocación de registro TN RMTB-4TC, incluye ménsulas, correderas, conector multiple, indicadores, conector tipo codo, codo fusible  y todo lo necesario para su correcto funcionamiento.</t>
  </si>
  <si>
    <t>Suministro y colocación de registro TN RMTB-4TC, incluye ménsulas, correderas, conector multiple, indicadores, conector tipo codo, codo fusible, tapon ciego  y todo lo necesario para su correcto funcionamiento.</t>
  </si>
  <si>
    <t>Suministro y colocación de cable de aluminio con 100% de aislamiento tipo XLP para 25KV, cal. 1/0.</t>
  </si>
  <si>
    <t>Suministro y colocación de cable 30 ACS 7 No.9 , incluye todo lo necesario para su correcto funcionamiento.</t>
  </si>
  <si>
    <t>Suministro y colocacion de Banco de ductos para media tension P3A 53mm.  incluye todo lo necesario para su correcto funcionamiento.</t>
  </si>
  <si>
    <t>Suministro y colocacion de Banco de ductos para media tension P3B 53mm.  incluye todo lo necesario para su correcto funcionamiento.</t>
  </si>
  <si>
    <t>Suministro e instalacion de transformador trifasico de 45KVA incluye conexiones media tension, plataforma y todo lo necesario para su correcta instalacion</t>
  </si>
  <si>
    <t>Relocalizacion de instalaciones de baja tension en subestacion aerea a subterranea, incluye murete para colocar base de medicion e unterruptor, tuberias, cables y todo lo necesario para su correcta operación.</t>
  </si>
  <si>
    <t>Zanja de 60x80cm, asi como relleno y compactación con material existente</t>
  </si>
  <si>
    <t>Reparacion de concreto f'c= 250 kg/cm2 con acabado homogeneo al area existente y mismo espesor.</t>
  </si>
  <si>
    <t>PZA</t>
  </si>
  <si>
    <t xml:space="preserve">Estimación 3 </t>
  </si>
  <si>
    <t>M</t>
  </si>
  <si>
    <t>Estimación 7</t>
  </si>
  <si>
    <t>Estimación 8</t>
  </si>
  <si>
    <t>Estimación 9</t>
  </si>
  <si>
    <t>Estimación 10</t>
  </si>
  <si>
    <t>EXTRAORDINARIOS</t>
  </si>
  <si>
    <t>EXT-01</t>
  </si>
  <si>
    <t xml:space="preserve">   EXCAVACIÓN EN ZANJA CON MAQUINARIA EN MATERIAL TIPO B, PARA ALOJAR TUBERÍAS DE AGUA POTABLE, DRENAJE SANITARIO Y PLUVIAL, INCLUYE RETIRO DE MATERIAL Y TODO LO NECESARIO PARA SU CORRECTA EJECUCIÓN</t>
  </si>
  <si>
    <t>EXT-02</t>
  </si>
  <si>
    <t xml:space="preserve">   SUMINISTRO Y COLOCACIÓN DE ARENA PARA CAMA Y APROCHE DE TUBERÍA  DE DRENAJE, PLUVIAL Y AGUA POTABLE INCLUYE TODO LO NECESARIO PARA SU CORRECTA EJECUCIÓN</t>
  </si>
  <si>
    <t>EXT-03</t>
  </si>
  <si>
    <t xml:space="preserve">   SUMINISTRO Y COLOCACIÓN DE RELLENO EN ZANJA COMPACTADO AL 90% CON MATERIAL PRODUCTO DE EXCAVACIÓN INCLUYE TODO LO NECESARIO PARA SU CORRECTA EJECUCIÓN</t>
  </si>
  <si>
    <t>EXT-04</t>
  </si>
  <si>
    <t xml:space="preserve">   SUMINISTRO Y COLOCACIÓN DE TUBERÍA DE 3” DE PVC RD-26 CON CAMPANA Y EMPAQUE PARA AGUA POTABLE, INCLUYE MATERIALES MANO DE OBRA Y TODO LO NECESARIO PARA SU CORRECTA EJECUCIÓN</t>
  </si>
  <si>
    <t>EXT-05</t>
  </si>
  <si>
    <t xml:space="preserve">   SUMINISTRO Y COLOCACIÓN DE JUNTA UNIVERSAL DE 3” INCLUYE EMPAQUES, TORNILLERÍA Y TODO LO NECESARIO PARA SU INSTALACIÓN</t>
  </si>
  <si>
    <t>EXT-06</t>
  </si>
  <si>
    <t xml:space="preserve">   SUMINISTRO Y COLOCACIÓN DE REDUCCIÓN BRIDADA FO.FO. DE 3” X 2 ½” , INCLUYE MANO DE OBRA, EMPAQUES, TORNILLERÍA Y TODO LO NECESARIO PARA SU INSTALACIÓN</t>
  </si>
  <si>
    <t>EXT-07</t>
  </si>
  <si>
    <t xml:space="preserve">   SUMINISTRO Y COLOCACIÓN DE CODO BRIDADO DE FO.FO. DE 3” X 22, INCLUYE EMPAQUES, TORNILLERÍA Y TODO LO NECESARIO PARA SU CORRECTA EJECUCIÓN</t>
  </si>
  <si>
    <t>EXT-08</t>
  </si>
  <si>
    <t xml:space="preserve">   SUMINISTRO Y COLOCACIÓN DE CODO BRIDADO DE FO.FO. DE 3” X 45 INCLUYE EMPAQUES TORNILLERÍA Y TODO LO NECESARIO PARA SU CORRECTA INSTALACIÓN</t>
  </si>
  <si>
    <t>EXT-09</t>
  </si>
  <si>
    <t xml:space="preserve">   SUMINISTRO E INSTALACIÓN DE CODO BRIDADO DE 3” X 11, INCLUYE EMPAQUES, TORNILLERÍA Y TODO LO NECESARIO PARA SU INSTALACIÓN</t>
  </si>
  <si>
    <t>EXT-10</t>
  </si>
  <si>
    <t xml:space="preserve">   SUMINISTRO Y COLOCACIÓN DE JUNTA UNIVERSAL DE 2 1/2” INCLUYE EMPAQUES, TORNILLERÍA Y TODO LO NECESARIO PARA SU INSTALACIÓN</t>
  </si>
  <si>
    <t>EXT-11</t>
  </si>
  <si>
    <t xml:space="preserve">   SUMINISTRO Y COLOCACIÓN DE TUBERÍA DE PVC DE 8" SERIE 20, INCLUYE MANO DE OBRA, HERRAMIENTA Y TODO LO NECESARIO PARA SU CORRECTA INSTALACIÓN.</t>
  </si>
  <si>
    <t>EXT-12</t>
  </si>
  <si>
    <t xml:space="preserve">   SUMINISTRO Y COLOCACIÓN DE BROCAL DE FO.FO. DE 80 KG PARA TRAFICO LIGERO, INCLUYE MANO DE OBRA, HERRAMIENTA, DALA DE CONCRETO DE F´C= 200 KG/CM2, CON 4 VARILLAS DE ½” Y TODO LO NECESARIO PARA SU CORRECTA INSTALACIÓN</t>
  </si>
  <si>
    <t>EXT-13</t>
  </si>
  <si>
    <t xml:space="preserve">   COLOCACIÓN DE BROCAL EXISTENTE EN POZO DE VISITA, INCLUYE MANO DE OBRA, HERRAMIENTA DALA DE CONCRETO DE F´C= 200 KG/CM2, CON 4 VARILLAS DE ½” Y TODO LO NECESARIO PARA SU CORRECTA EJECUCIÓN</t>
  </si>
  <si>
    <t>EXT-14</t>
  </si>
  <si>
    <t xml:space="preserve">   SUMINISTRO Y COLOCACIÓN DE BROCAL FO.FO. PARA POZO DE VISITA PARA USO PESADO DE 130 KG, INCLUYE MANO DE OBRA, HERRAMIENTA, DALA DE CONCRETO DE F´C= 200 KG/CM2, CON 4 VARILLAS DE ½” Y TODO LO NECESARIO PARA SU CORRECTA INSTALACIÓN</t>
  </si>
  <si>
    <t>EXT-15</t>
  </si>
  <si>
    <t xml:space="preserve">   SUMINISTRO Y COLOCACIÓN DE TUBO ADS DE PEAD CORRUGADO DOBLE PARED NEGRO DE 42¨ CON BANDA VERDE IDENTIFICADORA, CAMPANA COEXTRUIDA EN LÍNEA, CON DOBLE EMPAQUE ELASTOMERICO Y DOBLE BANDA CERÁMICA, CON INTERIOR BLANCO DE ALTO CONTRASTE, INCLUYE ENCOFRADO CON PEDRAPLEN, MATERIALES, HERRAMIENTA, MANO DE OBRA Y TODO LO NECESARIO PARA SU CORRECTA INSTALACIÓN.</t>
  </si>
  <si>
    <t>EXT-16</t>
  </si>
  <si>
    <t xml:space="preserve">   DEMOLICIÓN, POR UNIDAD DE OBRA TERMINADA DE MAMPOSTERÍA INCLUYE: MAQUINARIA, EQUIPO, MANO DE OBRA, HERRAMIENTA, CARGA Y ACARREO FUERA DE LA OBRA Y TODO LO NECESARIO PARA SU CORRECTA EJECUCIÓN</t>
  </si>
  <si>
    <t>EXT-17</t>
  </si>
  <si>
    <t xml:space="preserve">   SUMINISTRO Y COLOCACIÓN DE TUBO ADS DE PEAD CORRUGADO DOBLE PARED NEGRO DE 36¨ CON BANDA VERDE IDENTIFICADORA, CAMPANA COEXTRUIDA EN LÍNEA, CON DOBLE EMPAQUE ELASTOMERICO Y DOBLE BANDA CERÁMICA, CON INTERIOR BLANCO DE ALTO CONTRASTE, INCLUYE MATERIALES (PEDRAPLEN, CAMA DE ARENA ), HERRAMIENTA, MANO DE OBRA Y TODO LO NECESARIO PARA SU CORRECTA INSTALACIÓN</t>
  </si>
  <si>
    <t>EXT-18</t>
  </si>
  <si>
    <t xml:space="preserve">   SUMINISTRO Y COLOCACIÓN DE TUBO ADS DE PEAD CORRUGADO DOBLE PARED NEGRO DE 36¨ CON BANDA VERDE IDENTIFICADORA, CAMPANA COEXTRUIDA EN LÍNEA, CON DOBLE EMPAQUE ELASTOMERICO Y DOBLE BANDA CERÁMICA, CON INTERIOR BLANCO DE ALTO CONTRASTE, INCLUYE MATERIALES (PEDRAPLEN, PLANTILLA DE CONCRETO ), HERRAMIENTA, MANO DE OBRA Y TODO LO NECESARIO PARA SU CORRECTA INSTALACIÓN</t>
  </si>
  <si>
    <t>EXT-19</t>
  </si>
  <si>
    <t xml:space="preserve">   SUMINISTRO Y COLOCACIÓN DE CONCRETO HIDRÁULICO, POR UNIDAD DE OBRA TERMINADA: SIMPLE COLADO EN SECO: DE F'C=400 KG/CM2, UTILIZADO EN COLUMNA. INCLUYE: DESPERDICIOS, CIMBRA, MATERIALES, MANO DE OBRA, HERRAMIENTA, CURADO, VIBRADO Y TODO LO NECESARIO PARA SU CORRECTA EJECUCIÓN.</t>
  </si>
  <si>
    <t>EXT-20</t>
  </si>
  <si>
    <t xml:space="preserve">   SUMINISTRO Y COLOCACIÓN DE CONCRETO HIDRÁULICO, POR UNIDAD DE OBRA TERMINADA: SIMPLE COLADO EN SECO: DE F'C=400 KG/CM2, UTILIZADO EN CABEZAL. INCLUYE: CIMBRA, ACABADO, MATERIALES, MANO DE OBRA, HERRAMIENTA, CURADO, VIBRADO Y TODO LO NECESARIO PARA SU CORRECTA EJECUCIÓN.</t>
  </si>
  <si>
    <t>EXT-21</t>
  </si>
  <si>
    <t xml:space="preserve">   SUMINISTRO Y COLOCACIÓN DE CONCRETO HIDRÁULICO, POR UNIDAD DE OBRA TERMINADA: SIMPLE COLADO EN SECO: DE F'C=300 KG/CM2, UTILIZADO EN ZAPATA MARCO 1. INCLUYE: CIMBRA, ACABADO, MATERIALES, MANO DE OBRA, HERRAMIENTA, CURADO, VIBRADO Y TODO LO NECESARIO PARA SU CORRECTA EJECUCIÓN.</t>
  </si>
  <si>
    <t>M3</t>
  </si>
  <si>
    <t>ML</t>
  </si>
  <si>
    <t>Estimación 15A</t>
  </si>
  <si>
    <t>EXT-22</t>
  </si>
  <si>
    <t xml:space="preserve">   FABRICACIÓN DE PARAPETO CENTRAL COMPLETO SOBRE PERIFÉRICO EN LOSA DE PUENTE CON CONCRETO F´C=250 Y ACERO DE REFUERZO FY=4200 KG/CM2</t>
  </si>
  <si>
    <t>EXT-23</t>
  </si>
  <si>
    <t xml:space="preserve">   FABRICACIÓN DE COMPLEMENTO DE PARAPETO CENTRAL SOBRE PERIFÉRICO CON CONCRETO F´C=250 Y ACERO DE REFUERZO FY=4200 KG/CM2, ANCLADO A 5 CM EN PARAPETO EXISTENTE.</t>
  </si>
  <si>
    <t>EXT-24</t>
  </si>
  <si>
    <t xml:space="preserve">   FABRICACIÓN DE PARAPETO CENTRAL SOBRE PERIFÉRICO CON CONCRETO F´C=250 Y ACERO DE REFUERZO FY=4200 KG/CM2, INCLUYE ZAPATA Y TODO LO NECESARIO PARA SU APLICACIÓN.</t>
  </si>
  <si>
    <t>EXT-25</t>
  </si>
  <si>
    <t xml:space="preserve">   ENCOFRADO DE FIBRA ÓPTICA PARA PASAR LÍNEAS AÉREAS A SUBTERRÁNEAS ENTRE APOYO 7 Y 8 SE REALIZA ZANJA MANUAL DE UN APROXIMADO DE 30CM DE ANCHO POR 30CM DE PROFUNDIDAD Y SE COLOCAN 3 TUBOS DE 3”, ADEMÁS DE TUBO GALVANIZADO DE 3" PARA ENTRADA Y SALIDA DE FIBRA, INCLUYE REUBICACIÓN DE POSTE CON BASE DE CONCRETO, REGISTROS Y MOVIMIENTO DE ARBOTANTE.</t>
  </si>
  <si>
    <t>EXT-26</t>
  </si>
  <si>
    <t xml:space="preserve">   AMPLIACIÓN DE 4 POZOS DE VISITA POR NIVELACIÓN DE RASANTE A UNA ALTURA DE 1.8M CADA UNO.</t>
  </si>
  <si>
    <t>EXT-27</t>
  </si>
  <si>
    <t xml:space="preserve">   RENTA Y CONEXIÓN DE PLANTAS DE LUZ PARA REUBICACIÓN DE POSTE PARA ALEJAR LÍNEA ELÉCTRICA DE CABEZALES POR SEGURIDAD PARA EL PERSONAL Y EQUIPO DE LA OBRA</t>
  </si>
  <si>
    <t>EXT-28</t>
  </si>
  <si>
    <t xml:space="preserve">   BYPASS PARA EL ALUMBRADO PARA ATACAR PILA 4</t>
  </si>
  <si>
    <t>EXT-29</t>
  </si>
  <si>
    <t xml:space="preserve">   CAMBIO DE MEDIA TENSIÓN PROVISIONAL</t>
  </si>
  <si>
    <t>EXT-30</t>
  </si>
  <si>
    <t xml:space="preserve">   CONSTRUCCIÓN DE MAMPOSTERÍA EN BÓVEDA CON PIEDRA DE CORTE, INCLUYE ANDAMIOS PARA SOPORTAR BÓVEDA CUANDO SE REALIZÓ DEMOLICIÓN (1 MES DE 12 SECCIONES).</t>
  </si>
  <si>
    <t>EXT-31</t>
  </si>
  <si>
    <t xml:space="preserve">   CAJA REGISTRO DE AGUAS PARA DRENAJE PLUVIAL, PROVENIENTE DEL DEPRIMIDO DE LA CANTERA.</t>
  </si>
  <si>
    <t>DIA</t>
  </si>
  <si>
    <t xml:space="preserve">     m</t>
  </si>
  <si>
    <t>EXT-32</t>
  </si>
  <si>
    <t>EXT-44</t>
  </si>
  <si>
    <t xml:space="preserve">   RENTA DE GRÚA PARA SOSTENER EL ACUEDUCTO DEL SAUZ. EN TANTO SE REALIZABAN LOS TRABAJOS DE CIMENTACION DE LA PILA 4. DE LA GAZA, </t>
  </si>
  <si>
    <t>EXT-45</t>
  </si>
  <si>
    <t xml:space="preserve">   SUMINISTRO DE AGUA POTABLE EN PIPAS, A  ESTABLECIMIENTOS COMERCIALES Y ESCUELAS CON MOTIVO DE LA INTERRUPCION DEL SERVICIO MUNICIPAL, A CAUSA DE LOS TRABAJOS DE CIMENTACION DE LAS ESTRUCTURAS DE LA GAZA</t>
  </si>
  <si>
    <t>EXT-46</t>
  </si>
  <si>
    <t xml:space="preserve">   SUMINISTRO Y COLOCACIÓN DE BARRERA TIPO NEW JERSEY, INCLUYEN PINTURA DE ESMALTE COLOR AMARILLO TRAFICO A DOS MANOS Y REFLEJANTE INTENSIDAD GRADO DIAMANTE.</t>
  </si>
  <si>
    <t>EXT-47</t>
  </si>
  <si>
    <t xml:space="preserve">   SUMINISTRO Y COLOCACIÓN DE PERNOS NELSON DE 15 CM DE LONGITUD PARA VIGAS METÁLICAS EN PATÍN SUPERIOR A CADA 20 CM.</t>
  </si>
  <si>
    <t>EXT-48</t>
  </si>
  <si>
    <t xml:space="preserve">   RELLENO CON MATERIAL GRADUADO DE 2 1/2" (BALASTRO) EN PILA 4</t>
  </si>
  <si>
    <t>EXT-49</t>
  </si>
  <si>
    <t xml:space="preserve">   PINTURA EN VIGAS METÁLICAS POR CAMBIO DE COLOR, POR CAMBIO DE PROYECTO.</t>
  </si>
  <si>
    <t>EXT-50</t>
  </si>
  <si>
    <t xml:space="preserve">   ASESORIA DE TÉCNICO TIERRA ARMADA POR ATRASO EN TIERRA ARMADO DEBIDO A OBRAS INDUCIDAS</t>
  </si>
  <si>
    <t>EXT-51</t>
  </si>
  <si>
    <t xml:space="preserve">   ENCOFRADO DE TUBO EXISTENTE A COLECTOR CON CONCRETO F'C=250 KG/CM2, INCLUYE CIMBRA.</t>
  </si>
  <si>
    <t>EXT-52</t>
  </si>
  <si>
    <t xml:space="preserve">   ARREGLO DE PARAPETO CENTRAL</t>
  </si>
  <si>
    <t xml:space="preserve">    DIA</t>
  </si>
  <si>
    <t>M2</t>
  </si>
  <si>
    <t>SEM</t>
  </si>
  <si>
    <t>NO PROCEDE</t>
  </si>
  <si>
    <t>EXT-53</t>
  </si>
  <si>
    <t xml:space="preserve">   SUMINISTRO Y COLOCACIÓN DE LONAS DE 183 X 366 IMPRESIÓN FULL COLOR, FONDO ANARANJADO CON LETRAS NEGRAS CON LA LEYENDA (PRECAUCIÓN CARRIL IZQUIERDO CERRADO A 900M) SOBRE SID-13 EXISTENTE EN EL PERIFÉRICO DE LA JUVENTUD PARA PRECAUCIÓN DEL TRAFICO, INCLUYE MATERIALES, HERRAMIENTA, GRÚA Y TODO LO NECESARIO PARA SU CORRECTA EJECUCIÓN.</t>
  </si>
  <si>
    <t>EXT-54</t>
  </si>
  <si>
    <t xml:space="preserve">   SUMINISTRO Y APLICACIÓN DE PINTURA DE TRAFICO PARA RAYAS SEPARADORAS DE CARRILES DE  10 CM DE ANCHO COLOR BLANCO "HORARIO NOCTURNO"</t>
  </si>
  <si>
    <t>EXT-55</t>
  </si>
  <si>
    <t xml:space="preserve">   SUMINISTRO Y APLICACIÓN DE PINTURA DE TRAFICO PARA RAYAS SEPARADORAS DE CARRILES DE  10 CM DE ANCHO COLOR AMARILLO "HORARIO NOCTURNO"</t>
  </si>
  <si>
    <t>EXT-56</t>
  </si>
  <si>
    <t xml:space="preserve">   SUMINISTRO Y APLICACIÓN DE PINTURA DE TRAFICO PARA FLECHA DE FRENTE SOBRE PAVIMENTO "HORARIO NOCTURNO"</t>
  </si>
  <si>
    <t>EXT-57</t>
  </si>
  <si>
    <t xml:space="preserve">   BOTÓN DE CERÁMICA BLANCO INCLUYE INSTALACIÓN Y PEGAMENTO EPÓXICO</t>
  </si>
  <si>
    <t>EXT-58</t>
  </si>
  <si>
    <t xml:space="preserve">   VIALETA ROJA 2 CARAS ROJAS INCLUYE INSTALACIÓN Y PEGAMENTO EPÓXICO</t>
  </si>
  <si>
    <t>EXT-59</t>
  </si>
  <si>
    <t xml:space="preserve">   VIALETA AMARILLA 1 CARA AMARILLA INCLUYE INSTALACIÓN Y PEGAMENTO EPÓXICO</t>
  </si>
  <si>
    <t>EXT-60</t>
  </si>
  <si>
    <t xml:space="preserve">   SUMINISTRO Y APLICACIÓN DE PINTURA PARA TRAFICO PARA RAYAS CON ESPACIAMIENTO LOGARÍTMICO A 40 CM. COLOR BLANCO "HORARIO NOCTURNO"</t>
  </si>
  <si>
    <t>EXT-61</t>
  </si>
  <si>
    <t xml:space="preserve">   SUMINISTRO Y APLICACIÓN DE PINTURA PARA TRAFICO PARA FLECHA DE FRENTE SOBRE PAVIMENTO. COLOR BLANCO "HORARIO NOCTURNO"</t>
  </si>
  <si>
    <t>EXT-62</t>
  </si>
  <si>
    <t xml:space="preserve">   SUMINISTRO E INSTALACIÓN DE LONA DE 183 X 480 CM  COLOR BLANCO (MOLESTIAS TEMPORALES ,BENEFICIOS PERMANENTES )</t>
  </si>
  <si>
    <t>EXT-63</t>
  </si>
  <si>
    <t xml:space="preserve">   SEÑAL DPC 30 X 122 CM (INDICADOR DE OBSTÁCULOS NARANJA / NEGRO) CON POSTE MÓVIL</t>
  </si>
  <si>
    <t>EXT-64</t>
  </si>
  <si>
    <t xml:space="preserve">   BARRERA DE PLÁSTICO ANARANJADA.</t>
  </si>
  <si>
    <t>EXT-65</t>
  </si>
  <si>
    <t xml:space="preserve">   SUMINISTRO Y APLICACIÓN DE PINTURA TRAFICO PARA RAYAS CON ESPACIAMIENTO LOGARÍTMICO 40 CM BLANCO "HORARIO NOCTURNO"</t>
  </si>
  <si>
    <t>EXT-66</t>
  </si>
  <si>
    <t xml:space="preserve">   FLECHA ELECTRÓNICA DE DESVIACIÓN DE 15 LUCES DE LED CELDA SOLAR, BATERÍA, POSTES TIPO PEDESTAL</t>
  </si>
  <si>
    <t>EXT-67</t>
  </si>
  <si>
    <t xml:space="preserve">   PINTURA DE TRAFICO SOBRE PERIFÉRICO DE LA JUVENTUD "HORARIO NOCTURNO"</t>
  </si>
  <si>
    <t>EXT-68</t>
  </si>
  <si>
    <t xml:space="preserve">   LÁMPARA DE DESTELLO SOLAR.</t>
  </si>
  <si>
    <t>EXT-69</t>
  </si>
  <si>
    <t xml:space="preserve">   RETIRO DE LONAS.</t>
  </si>
  <si>
    <t>EXT-70</t>
  </si>
  <si>
    <t xml:space="preserve">   REPOSICIÓN DE MUROS DE CONCRETO F´C =250KG/CM2 CON UN ESPESOR DE 25 CM REFORZADO CON ACERO FY=4200 EN CANAL, INCLUYE: SUMINISTRO Y COLOCACIÓN, DESPERDICIOS, CIMBRA, MATERIALES, MANO DE OBRA, HERRAMIENTA, CURADO, VIBRADO Y TODO LO NECESARIO PARA SU CORRECTA EJECUCIÓN.</t>
  </si>
  <si>
    <t>EXT-71</t>
  </si>
  <si>
    <t xml:space="preserve">   REPOSICIÓN DE MUROS DE CONCRETO F´C =250KG/M2 CON UN ESPESOR DE 30C M REFORZADO CON ACERO FY=4200 EN CANAL, INCLUYE: SUMINISTRO Y COLOCACIÓN, DESPERDICIOS, CIMBRA, MATERIALES, MANO DE OBRA, HERRAMIENTA, CURADO, VIBRADO Y TODO LO NECESARIO PARA SU CORRECTA EJECUCIÓN.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</si>
</sst>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8" formatCode="&quot;$&quot;#,##0.00;[Red]\-&quot;$&quot;#,##0.00"/>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7" formatCode="&quot;$&quot;#,##0.00"/>
    <numFmt numFmtId="168" formatCode="#,##0.00_ ;[Red]\-#,##0.00\ "/>
    <numFmt numFmtId="177" formatCode="[$$-80A]#,##0.00"/>
    <numFmt numFmtId="178" formatCode="_(&quot;N$&quot;* #,##0.00_);_(&quot;N$&quot;* \(#,##0.00\);_(&quot;N$&quot;* &quot;-&quot;??_);_(@_)"/>
    <numFmt numFmtId="179" formatCode="_-[$€-2]* #,##0.00_-;\-[$€-2]* #,##0.00_-;_-[$€-2]* &quot;-&quot;??_-"/>
    <numFmt numFmtId="181" formatCode="#,##0&quot; Pts&quot;;[Red]\-#,##0&quot; Pts&quot;"/>
  </numFmts>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12"/>
      <name val="Times New Roman"/>
      <family val="1"/>
    </font>
    <font>
      <b/>
      <sz val="12"/>
      <name val="Times New Roman"/>
      <family val="1"/>
    </font>
    <font>
      <sz val="10"/>
      <name val="Swis721 Cn BT"/>
      <family val="2"/>
    </font>
    <font>
      <b/>
      <sz val="8"/>
      <color indexed="14"/>
      <name val="Helv"/>
    </font>
    <font>
      <b/>
      <sz val="8"/>
      <name val="Helv"/>
    </font>
    <font>
      <b/>
      <sz val="10"/>
      <name val="Arial"/>
      <family val="2"/>
    </font>
    <font>
      <sz val="10"/>
      <name val="MS Sans Serif"/>
      <family val="2"/>
    </font>
    <font>
      <sz val="10"/>
      <name val="Arial"/>
      <family val="2"/>
    </font>
    <font>
      <b/>
      <sz val="10"/>
      <color indexed="9"/>
      <name val="Arial"/>
      <family val="2"/>
    </font>
    <font>
      <sz val="10"/>
      <name val="Arial Narrow"/>
      <family val="2"/>
    </font>
    <font>
      <b/>
      <sz val="10"/>
      <color rgb="FF00B050"/>
      <name val="Arial"/>
      <family val="2"/>
    </font>
    <font>
      <sz val="11"/>
      <color indexed="16"/>
      <name val="Arial Black"/>
      <family val="2"/>
    </font>
    <font>
      <b/>
      <sz val="10"/>
      <color rgb="FFFF0000"/>
      <name val="Arial"/>
      <family val="2"/>
    </font>
    <font>
      <sz val="12"/>
      <name val="Arial"/>
      <family val="2"/>
    </font>
    <font>
      <sz val="11"/>
      <color indexed="8"/>
      <name val="Calibri"/>
      <family val="2"/>
    </font>
    <font>
      <sz val="12"/>
      <color indexed="8"/>
      <name val="Arial"/>
      <family val="2"/>
    </font>
    <font>
      <sz val="12"/>
      <color theme="1"/>
      <name val="Arial"/>
      <family val="2"/>
    </font>
    <font>
      <sz val="10"/>
      <color indexed="8"/>
      <name val="Arial Narrow"/>
      <family val="2"/>
    </font>
    <font>
      <sz val="10"/>
      <color theme="1"/>
      <name val="Arial Narrow"/>
      <family val="2"/>
    </font>
    <font>
      <b/>
      <sz val="11"/>
      <name val="Arial"/>
      <family val="2"/>
    </font>
    <font>
      <sz val="10"/>
      <name val="MS Sans Serif"/>
      <family val="2"/>
    </font>
    <font>
      <b/>
      <sz val="10"/>
      <name val="Arial Narrow"/>
      <family val="2"/>
    </font>
    <font>
      <sz val="10"/>
      <color rgb="FF000000"/>
      <name val="Arial"/>
      <family val="2"/>
    </font>
    <font>
      <b/>
      <sz val="10"/>
      <color theme="1"/>
      <name val="Arial Narrow"/>
      <family val="2"/>
    </font>
    <font>
      <b/>
      <sz val="10"/>
      <color indexed="8"/>
      <name val="Arial Narrow"/>
      <family val="2"/>
    </font>
    <font>
      <b/>
      <sz val="10"/>
      <color rgb="FF000000"/>
      <name val="Arial"/>
      <family val="2"/>
    </font>
    <font>
      <sz val="10"/>
      <name val="Arial"/>
      <family val="2"/>
    </font>
  </fonts>
  <fills count="7">
    <fill>
      <patternFill patternType="none"/>
    </fill>
    <fill>
      <patternFill patternType="gray125"/>
    </fill>
    <fill>
      <patternFill patternType="solid">
        <fgColor indexed="65"/>
        <bgColor indexed="64"/>
      </patternFill>
    </fill>
    <fill>
      <patternFill patternType="solid">
        <fgColor indexed="23"/>
        <bgColor indexed="64"/>
      </patternFill>
    </fill>
    <fill>
      <patternFill patternType="solid">
        <fgColor rgb="FFFFFF00"/>
        <bgColor indexed="64"/>
      </patternFill>
    </fill>
    <fill>
      <patternFill patternType="solid">
        <fgColor rgb="FF92D050"/>
        <bgColor indexed="64"/>
      </patternFill>
    </fill>
    <fill>
      <patternFill patternType="solid">
        <fgColor theme="0" tint="-0.249977111117893"/>
        <bgColor indexed="64"/>
      </patternFill>
    </fill>
  </fills>
  <borders count="12">
    <border>
      <left/>
      <right/>
      <top/>
      <bottom/>
      <diagonal/>
    </border>
    <border>
      <left style="thin">
        <color indexed="8"/>
      </left>
      <right style="thin">
        <color indexed="8"/>
      </right>
      <top style="thin">
        <color indexed="8"/>
      </top>
      <bottom style="thin">
        <color indexed="8"/>
      </bottom>
      <diagonal/>
    </border>
    <border>
      <left/>
      <right/>
      <top style="double">
        <color indexed="8"/>
      </top>
      <bottom/>
      <diagonal/>
    </border>
    <border>
      <left style="hair">
        <color indexed="9"/>
      </left>
      <right style="hair">
        <color indexed="9"/>
      </right>
      <top style="hair">
        <color indexed="9"/>
      </top>
      <bottom style="hair">
        <color indexed="9"/>
      </bottom>
      <diagonal/>
    </border>
    <border>
      <left style="hair">
        <color indexed="9"/>
      </left>
      <right/>
      <top style="hair">
        <color indexed="9"/>
      </top>
      <bottom style="hair">
        <color indexed="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s>
  <cellStyleXfs count="46">
    <xf numFmtId="0" fontId="0" fillId="0" borderId="0"/>
    <xf numFmtId="2" fontId="11" fillId="2" borderId="0">
      <alignment horizontal="center" vertical="center"/>
    </xf>
    <xf numFmtId="0" fontId="12" fillId="0" borderId="1"/>
    <xf numFmtId="0" fontId="13" fillId="0" borderId="0"/>
    <xf numFmtId="0" fontId="8" fillId="0" borderId="0" applyNumberFormat="0" applyFill="0" applyBorder="0" applyAlignment="0" applyProtection="0">
      <alignment vertical="top"/>
      <protection locked="0"/>
    </xf>
    <xf numFmtId="165"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10" fillId="0" borderId="1"/>
    <xf numFmtId="0" fontId="10" fillId="0" borderId="0"/>
    <xf numFmtId="0" fontId="9" fillId="0" borderId="2"/>
    <xf numFmtId="0" fontId="10" fillId="0" borderId="0"/>
    <xf numFmtId="0" fontId="15" fillId="0" borderId="0"/>
    <xf numFmtId="0" fontId="16" fillId="0" borderId="0"/>
    <xf numFmtId="40" fontId="15" fillId="0" borderId="0" applyFont="0" applyFill="0" applyBorder="0" applyAlignment="0" applyProtection="0"/>
    <xf numFmtId="0" fontId="7" fillId="0" borderId="0"/>
    <xf numFmtId="0" fontId="6" fillId="0" borderId="0"/>
    <xf numFmtId="0" fontId="7" fillId="0" borderId="0"/>
    <xf numFmtId="0" fontId="7" fillId="0" borderId="0"/>
    <xf numFmtId="43" fontId="6" fillId="0" borderId="0" applyFont="0" applyFill="0" applyBorder="0" applyAlignment="0" applyProtection="0"/>
    <xf numFmtId="179" fontId="7" fillId="0" borderId="0" applyFont="0" applyFill="0" applyBorder="0" applyAlignment="0" applyProtection="0"/>
    <xf numFmtId="178" fontId="7" fillId="0" borderId="0" applyFont="0" applyFill="0" applyBorder="0" applyAlignment="0" applyProtection="0"/>
    <xf numFmtId="164" fontId="23" fillId="0" borderId="0" applyFont="0" applyFill="0" applyBorder="0" applyAlignment="0" applyProtection="0"/>
    <xf numFmtId="0" fontId="7" fillId="0" borderId="0"/>
    <xf numFmtId="9" fontId="7"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29" fillId="0" borderId="0"/>
    <xf numFmtId="9" fontId="15" fillId="0" borderId="0" applyFont="0" applyFill="0" applyBorder="0" applyAlignment="0" applyProtection="0"/>
    <xf numFmtId="165" fontId="7" fillId="0" borderId="0" applyFont="0" applyFill="0" applyBorder="0" applyAlignment="0" applyProtection="0"/>
    <xf numFmtId="0" fontId="15" fillId="0" borderId="0"/>
    <xf numFmtId="181" fontId="15" fillId="0" borderId="0" applyFont="0" applyFill="0" applyBorder="0" applyAlignment="0" applyProtection="0"/>
    <xf numFmtId="44" fontId="7" fillId="0" borderId="0" applyFont="0" applyFill="0" applyBorder="0" applyAlignment="0" applyProtection="0"/>
    <xf numFmtId="9" fontId="15" fillId="0" borderId="0" applyFont="0" applyFill="0" applyBorder="0" applyAlignment="0" applyProtection="0"/>
    <xf numFmtId="0" fontId="7" fillId="0" borderId="0"/>
    <xf numFmtId="0" fontId="4" fillId="0" borderId="0"/>
    <xf numFmtId="0" fontId="3" fillId="0" borderId="0"/>
    <xf numFmtId="165" fontId="7" fillId="0" borderId="0" applyFont="0" applyFill="0" applyBorder="0" applyAlignment="0" applyProtection="0"/>
    <xf numFmtId="0" fontId="2" fillId="0" borderId="0"/>
    <xf numFmtId="181" fontId="15" fillId="0" borderId="0" applyFont="0" applyFill="0" applyBorder="0" applyAlignment="0" applyProtection="0"/>
    <xf numFmtId="0" fontId="35" fillId="0" borderId="0"/>
    <xf numFmtId="44" fontId="7" fillId="0" borderId="0" applyFont="0" applyFill="0" applyBorder="0" applyAlignment="0" applyProtection="0"/>
    <xf numFmtId="9" fontId="15" fillId="0" borderId="0" applyFont="0" applyFill="0" applyBorder="0" applyAlignment="0" applyProtection="0"/>
    <xf numFmtId="0" fontId="1" fillId="0" borderId="0"/>
  </cellStyleXfs>
  <cellXfs count="141">
    <xf numFmtId="0" fontId="0" fillId="0" borderId="0" xfId="0"/>
    <xf numFmtId="0" fontId="7" fillId="0" borderId="0" xfId="0" applyFont="1" applyBorder="1" applyAlignment="1">
      <alignment horizontal="center" vertical="top"/>
    </xf>
    <xf numFmtId="4" fontId="7" fillId="0" borderId="0" xfId="0" applyNumberFormat="1" applyFont="1" applyFill="1" applyBorder="1" applyAlignment="1">
      <alignment vertical="top"/>
    </xf>
    <xf numFmtId="0" fontId="7" fillId="0" borderId="0" xfId="0" applyFont="1"/>
    <xf numFmtId="0" fontId="7" fillId="0" borderId="0" xfId="0" applyFont="1" applyFill="1" applyBorder="1" applyAlignment="1">
      <alignment horizontal="right" vertical="top"/>
    </xf>
    <xf numFmtId="0" fontId="7" fillId="0" borderId="0" xfId="0" applyFont="1" applyAlignment="1">
      <alignment horizontal="center"/>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horizontal="left" vertical="top"/>
    </xf>
    <xf numFmtId="0" fontId="7" fillId="0" borderId="0" xfId="0" applyFont="1" applyFill="1" applyBorder="1" applyAlignment="1">
      <alignment vertical="top"/>
    </xf>
    <xf numFmtId="167" fontId="7" fillId="0" borderId="0" xfId="0" applyNumberFormat="1" applyFont="1" applyFill="1" applyBorder="1" applyAlignment="1">
      <alignment vertical="top"/>
    </xf>
    <xf numFmtId="167" fontId="7" fillId="0" borderId="0" xfId="0" applyNumberFormat="1" applyFont="1"/>
    <xf numFmtId="0" fontId="7" fillId="0" borderId="0" xfId="0" applyFont="1" applyBorder="1" applyAlignment="1">
      <alignment horizontal="right" vertical="top"/>
    </xf>
    <xf numFmtId="2" fontId="7" fillId="0" borderId="0" xfId="0" applyNumberFormat="1" applyFont="1" applyBorder="1" applyAlignment="1">
      <alignment horizontal="center" vertical="top" wrapText="1"/>
    </xf>
    <xf numFmtId="167" fontId="7" fillId="0" borderId="0" xfId="0" applyNumberFormat="1" applyFont="1" applyBorder="1" applyAlignment="1">
      <alignment vertical="top"/>
    </xf>
    <xf numFmtId="2" fontId="7" fillId="0" borderId="0" xfId="0" applyNumberFormat="1" applyFont="1" applyAlignment="1">
      <alignment horizontal="center" wrapText="1"/>
    </xf>
    <xf numFmtId="0" fontId="7" fillId="0" borderId="0" xfId="0" applyFont="1" applyAlignment="1">
      <alignment horizontal="left"/>
    </xf>
    <xf numFmtId="0" fontId="7" fillId="0" borderId="0" xfId="0" applyFont="1" applyFill="1" applyAlignment="1">
      <alignment horizontal="right"/>
    </xf>
    <xf numFmtId="0" fontId="7" fillId="0" borderId="0" xfId="0" applyFont="1" applyAlignment="1">
      <alignment horizontal="right"/>
    </xf>
    <xf numFmtId="2" fontId="14" fillId="0" borderId="0" xfId="0" applyNumberFormat="1" applyFont="1" applyFill="1" applyBorder="1" applyAlignment="1">
      <alignment horizontal="center" wrapText="1"/>
    </xf>
    <xf numFmtId="0" fontId="14" fillId="0" borderId="0" xfId="0" applyFont="1" applyFill="1" applyBorder="1" applyAlignment="1">
      <alignment horizontal="left"/>
    </xf>
    <xf numFmtId="0" fontId="14" fillId="0" borderId="0" xfId="0" applyFont="1" applyFill="1" applyBorder="1" applyAlignment="1">
      <alignment horizontal="center"/>
    </xf>
    <xf numFmtId="0" fontId="14" fillId="0" borderId="0" xfId="0" applyFont="1" applyFill="1" applyBorder="1" applyAlignment="1">
      <alignment horizontal="right"/>
    </xf>
    <xf numFmtId="167" fontId="14" fillId="0" borderId="0" xfId="0" applyNumberFormat="1" applyFont="1" applyFill="1" applyBorder="1" applyAlignment="1">
      <alignment horizontal="center"/>
    </xf>
    <xf numFmtId="168" fontId="7" fillId="0" borderId="0" xfId="5" applyNumberFormat="1" applyFont="1" applyBorder="1" applyAlignment="1">
      <alignment horizontal="right" vertical="top"/>
    </xf>
    <xf numFmtId="4" fontId="7" fillId="0" borderId="0" xfId="0" applyNumberFormat="1" applyFont="1" applyBorder="1" applyAlignment="1">
      <alignment vertical="top"/>
    </xf>
    <xf numFmtId="1" fontId="14" fillId="0" borderId="0" xfId="0" applyNumberFormat="1" applyFont="1" applyFill="1" applyBorder="1" applyAlignment="1">
      <alignment horizontal="center" vertical="center"/>
    </xf>
    <xf numFmtId="168" fontId="7" fillId="0" borderId="0" xfId="5" applyNumberFormat="1" applyFont="1" applyBorder="1" applyAlignment="1">
      <alignment vertical="top"/>
    </xf>
    <xf numFmtId="167" fontId="7" fillId="0" borderId="0" xfId="5" applyNumberFormat="1" applyFont="1" applyBorder="1" applyAlignment="1">
      <alignment vertical="top"/>
    </xf>
    <xf numFmtId="167" fontId="7" fillId="0" borderId="0" xfId="0" applyNumberFormat="1" applyFont="1" applyAlignment="1">
      <alignment vertical="top"/>
    </xf>
    <xf numFmtId="0" fontId="17" fillId="3" borderId="0" xfId="0" applyFont="1" applyFill="1" applyBorder="1" applyAlignment="1">
      <alignment horizontal="right" vertical="top"/>
    </xf>
    <xf numFmtId="167" fontId="17" fillId="3" borderId="0" xfId="0" applyNumberFormat="1" applyFont="1" applyFill="1" applyBorder="1" applyAlignment="1">
      <alignment horizontal="right" vertical="top"/>
    </xf>
    <xf numFmtId="0" fontId="17" fillId="3" borderId="3" xfId="0" applyFont="1" applyFill="1" applyBorder="1" applyAlignment="1">
      <alignment horizontal="center" vertical="center"/>
    </xf>
    <xf numFmtId="167" fontId="17" fillId="0" borderId="0" xfId="0" applyNumberFormat="1" applyFont="1" applyFill="1" applyBorder="1" applyAlignment="1">
      <alignment vertical="top"/>
    </xf>
    <xf numFmtId="167" fontId="7" fillId="0" borderId="0" xfId="7" applyNumberFormat="1" applyFont="1" applyFill="1" applyBorder="1" applyAlignment="1">
      <alignment vertical="top"/>
    </xf>
    <xf numFmtId="2" fontId="7" fillId="0" borderId="0" xfId="0" applyNumberFormat="1" applyFont="1" applyFill="1" applyBorder="1" applyAlignment="1">
      <alignment horizontal="center" vertical="top" wrapText="1"/>
    </xf>
    <xf numFmtId="0" fontId="7" fillId="0" borderId="0" xfId="0" applyFont="1" applyFill="1" applyBorder="1" applyAlignment="1">
      <alignment horizontal="left" vertical="top"/>
    </xf>
    <xf numFmtId="0" fontId="7" fillId="0" borderId="0" xfId="0" applyFont="1" applyFill="1" applyBorder="1" applyAlignment="1">
      <alignment horizontal="center" vertical="top"/>
    </xf>
    <xf numFmtId="0" fontId="17" fillId="0" borderId="0" xfId="0" applyFont="1" applyFill="1" applyBorder="1" applyAlignment="1">
      <alignment horizontal="right" vertical="top"/>
    </xf>
    <xf numFmtId="167" fontId="17" fillId="0" borderId="0" xfId="0" applyNumberFormat="1" applyFont="1" applyFill="1" applyBorder="1" applyAlignment="1">
      <alignment horizontal="right" vertical="top"/>
    </xf>
    <xf numFmtId="0" fontId="7" fillId="0" borderId="0" xfId="0" applyFont="1" applyFill="1" applyAlignment="1">
      <alignment vertical="top"/>
    </xf>
    <xf numFmtId="4" fontId="7" fillId="0" borderId="0" xfId="0" applyNumberFormat="1" applyFont="1" applyFill="1" applyAlignment="1">
      <alignment vertical="top"/>
    </xf>
    <xf numFmtId="0" fontId="7" fillId="0" borderId="0" xfId="14" applyFont="1" applyFill="1" applyBorder="1"/>
    <xf numFmtId="177" fontId="18" fillId="0" borderId="0" xfId="6" applyNumberFormat="1" applyFont="1" applyFill="1" applyBorder="1" applyAlignment="1">
      <alignment horizontal="right" vertical="top"/>
    </xf>
    <xf numFmtId="2" fontId="7" fillId="0" borderId="0" xfId="0" applyNumberFormat="1" applyFont="1" applyFill="1" applyBorder="1" applyAlignment="1">
      <alignment horizontal="right" vertical="top"/>
    </xf>
    <xf numFmtId="0" fontId="14" fillId="4" borderId="6" xfId="0" applyFont="1" applyFill="1" applyBorder="1" applyAlignment="1">
      <alignment horizontal="center"/>
    </xf>
    <xf numFmtId="0" fontId="19" fillId="4" borderId="6" xfId="0" applyFont="1" applyFill="1" applyBorder="1" applyAlignment="1">
      <alignment horizontal="center"/>
    </xf>
    <xf numFmtId="0" fontId="21" fillId="4" borderId="6" xfId="0" applyFont="1" applyFill="1" applyBorder="1" applyAlignment="1">
      <alignment horizontal="center"/>
    </xf>
    <xf numFmtId="0" fontId="24" fillId="0" borderId="0" xfId="18" applyFont="1" applyBorder="1" applyAlignment="1">
      <alignment horizontal="center" vertical="justify"/>
    </xf>
    <xf numFmtId="0" fontId="25" fillId="0" borderId="0" xfId="18" applyFont="1" applyBorder="1" applyAlignment="1">
      <alignment horizontal="justify" vertical="top"/>
    </xf>
    <xf numFmtId="0" fontId="24" fillId="0" borderId="0" xfId="18" applyFont="1" applyBorder="1" applyAlignment="1">
      <alignment horizontal="center" vertical="top"/>
    </xf>
    <xf numFmtId="39" fontId="24" fillId="0" borderId="0" xfId="18" applyNumberFormat="1" applyFont="1" applyBorder="1" applyAlignment="1">
      <alignment horizontal="center" vertical="top"/>
    </xf>
    <xf numFmtId="44" fontId="22" fillId="0" borderId="0" xfId="18" applyNumberFormat="1" applyFont="1" applyBorder="1" applyAlignment="1">
      <alignment vertical="top"/>
    </xf>
    <xf numFmtId="177" fontId="18" fillId="0" borderId="7" xfId="6" applyNumberFormat="1" applyFont="1" applyFill="1" applyBorder="1" applyAlignment="1">
      <alignment horizontal="right" vertical="top"/>
    </xf>
    <xf numFmtId="167" fontId="21" fillId="0" borderId="0" xfId="0" applyNumberFormat="1" applyFont="1" applyFill="1" applyBorder="1" applyAlignment="1">
      <alignment horizontal="right" vertical="top"/>
    </xf>
    <xf numFmtId="0" fontId="21" fillId="4" borderId="5" xfId="0" applyFont="1" applyFill="1" applyBorder="1" applyAlignment="1">
      <alignment horizontal="center"/>
    </xf>
    <xf numFmtId="0" fontId="7" fillId="0" borderId="0" xfId="0" applyFont="1" applyBorder="1"/>
    <xf numFmtId="44" fontId="26" fillId="0" borderId="7" xfId="18" applyNumberFormat="1" applyFont="1" applyBorder="1" applyAlignment="1">
      <alignment vertical="top"/>
    </xf>
    <xf numFmtId="0" fontId="14" fillId="5" borderId="6" xfId="0" applyFont="1" applyFill="1" applyBorder="1" applyAlignment="1">
      <alignment horizontal="center"/>
    </xf>
    <xf numFmtId="0" fontId="19" fillId="5" borderId="6" xfId="0" applyFont="1" applyFill="1" applyBorder="1" applyAlignment="1">
      <alignment horizontal="center"/>
    </xf>
    <xf numFmtId="0" fontId="21" fillId="5" borderId="6" xfId="0" applyFont="1" applyFill="1" applyBorder="1" applyAlignment="1">
      <alignment horizontal="center"/>
    </xf>
    <xf numFmtId="0" fontId="21" fillId="5" borderId="5" xfId="0" applyFont="1" applyFill="1" applyBorder="1" applyAlignment="1">
      <alignment horizontal="center"/>
    </xf>
    <xf numFmtId="0" fontId="14" fillId="4" borderId="6" xfId="0" applyFont="1" applyFill="1" applyBorder="1" applyAlignment="1">
      <alignment horizontal="center"/>
    </xf>
    <xf numFmtId="2" fontId="27" fillId="0" borderId="8" xfId="18" applyNumberFormat="1" applyFont="1" applyBorder="1" applyAlignment="1">
      <alignment horizontal="center" vertical="top" wrapText="1"/>
    </xf>
    <xf numFmtId="0" fontId="27" fillId="0" borderId="8" xfId="18" applyNumberFormat="1" applyFont="1" applyBorder="1" applyAlignment="1">
      <alignment horizontal="justify" vertical="top" wrapText="1"/>
    </xf>
    <xf numFmtId="0" fontId="27" fillId="0" borderId="8" xfId="18" applyFont="1" applyBorder="1" applyAlignment="1">
      <alignment horizontal="center" vertical="top" wrapText="1"/>
    </xf>
    <xf numFmtId="0" fontId="14" fillId="4" borderId="7" xfId="0" applyFont="1" applyFill="1" applyBorder="1" applyAlignment="1">
      <alignment vertical="center" wrapText="1"/>
    </xf>
    <xf numFmtId="0" fontId="28" fillId="4" borderId="7" xfId="0" applyFont="1" applyFill="1" applyBorder="1" applyAlignment="1">
      <alignment vertical="center" wrapText="1"/>
    </xf>
    <xf numFmtId="177" fontId="20" fillId="4" borderId="7" xfId="6" applyNumberFormat="1" applyFont="1" applyFill="1" applyBorder="1" applyAlignment="1">
      <alignment horizontal="right" vertical="top"/>
    </xf>
    <xf numFmtId="0" fontId="7" fillId="4" borderId="7" xfId="0" applyFont="1" applyFill="1" applyBorder="1" applyAlignment="1">
      <alignment vertical="top"/>
    </xf>
    <xf numFmtId="168" fontId="7" fillId="4" borderId="0" xfId="5" applyNumberFormat="1" applyFont="1" applyFill="1" applyBorder="1" applyAlignment="1">
      <alignment horizontal="right" vertical="top"/>
    </xf>
    <xf numFmtId="0" fontId="31" fillId="0" borderId="0" xfId="0" applyFont="1" applyBorder="1" applyAlignment="1">
      <alignment horizontal="justify" vertical="center" wrapText="1"/>
    </xf>
    <xf numFmtId="2" fontId="27" fillId="0" borderId="0" xfId="18" applyNumberFormat="1" applyFont="1" applyBorder="1" applyAlignment="1">
      <alignment horizontal="center" vertical="top" wrapText="1"/>
    </xf>
    <xf numFmtId="0" fontId="31" fillId="0" borderId="0" xfId="0" applyFont="1" applyBorder="1" applyAlignment="1">
      <alignment horizontal="center" vertical="center" wrapText="1"/>
    </xf>
    <xf numFmtId="8" fontId="31" fillId="0" borderId="0" xfId="0" applyNumberFormat="1" applyFont="1" applyBorder="1" applyAlignment="1">
      <alignment horizontal="right" vertical="center" wrapText="1"/>
    </xf>
    <xf numFmtId="0" fontId="14" fillId="5" borderId="6" xfId="0" applyFont="1" applyFill="1" applyBorder="1" applyAlignment="1">
      <alignment horizontal="center"/>
    </xf>
    <xf numFmtId="0" fontId="14" fillId="4" borderId="6" xfId="0" applyFont="1" applyFill="1" applyBorder="1" applyAlignment="1">
      <alignment horizontal="center"/>
    </xf>
    <xf numFmtId="0" fontId="14" fillId="5" borderId="6" xfId="0" applyFont="1" applyFill="1" applyBorder="1" applyAlignment="1">
      <alignment horizontal="center"/>
    </xf>
    <xf numFmtId="4" fontId="7" fillId="0" borderId="0" xfId="0" applyNumberFormat="1" applyFont="1" applyBorder="1" applyAlignment="1">
      <alignment horizontal="right" vertical="top"/>
    </xf>
    <xf numFmtId="2" fontId="14" fillId="4" borderId="7" xfId="0" applyNumberFormat="1" applyFont="1" applyFill="1" applyBorder="1" applyAlignment="1">
      <alignment horizontal="center" vertical="top"/>
    </xf>
    <xf numFmtId="0" fontId="17" fillId="3" borderId="4" xfId="0" applyFont="1" applyFill="1" applyBorder="1" applyAlignment="1">
      <alignment horizontal="center"/>
    </xf>
    <xf numFmtId="2" fontId="17" fillId="3" borderId="3" xfId="0" applyNumberFormat="1" applyFont="1" applyFill="1" applyBorder="1" applyAlignment="1">
      <alignment horizontal="center" vertical="center" wrapText="1"/>
    </xf>
    <xf numFmtId="2" fontId="27" fillId="0" borderId="10" xfId="18" applyNumberFormat="1" applyFont="1" applyBorder="1" applyAlignment="1">
      <alignment horizontal="center" vertical="top" wrapText="1"/>
    </xf>
    <xf numFmtId="0" fontId="27" fillId="0" borderId="10" xfId="18" applyNumberFormat="1" applyFont="1" applyBorder="1" applyAlignment="1">
      <alignment horizontal="justify" vertical="top" wrapText="1"/>
    </xf>
    <xf numFmtId="0" fontId="27" fillId="0" borderId="10" xfId="18" applyFont="1" applyBorder="1" applyAlignment="1">
      <alignment horizontal="center" vertical="top" wrapText="1"/>
    </xf>
    <xf numFmtId="44" fontId="26" fillId="0" borderId="10" xfId="18" applyNumberFormat="1" applyFont="1" applyBorder="1" applyAlignment="1">
      <alignment vertical="top"/>
    </xf>
    <xf numFmtId="177" fontId="18" fillId="0" borderId="10" xfId="6" applyNumberFormat="1" applyFont="1" applyFill="1" applyBorder="1" applyAlignment="1">
      <alignment horizontal="right" vertical="top"/>
    </xf>
    <xf numFmtId="2" fontId="14" fillId="4" borderId="10" xfId="0" applyNumberFormat="1" applyFont="1" applyFill="1" applyBorder="1" applyAlignment="1">
      <alignment horizontal="center" vertical="top"/>
    </xf>
    <xf numFmtId="2" fontId="27" fillId="4" borderId="8" xfId="18" applyNumberFormat="1" applyFont="1" applyFill="1" applyBorder="1" applyAlignment="1">
      <alignment horizontal="center" vertical="top" wrapText="1"/>
    </xf>
    <xf numFmtId="2" fontId="27" fillId="4" borderId="10" xfId="18" applyNumberFormat="1" applyFont="1" applyFill="1" applyBorder="1" applyAlignment="1">
      <alignment horizontal="center" vertical="top" wrapText="1"/>
    </xf>
    <xf numFmtId="0" fontId="27" fillId="4" borderId="8" xfId="18" applyFont="1" applyFill="1" applyBorder="1" applyAlignment="1">
      <alignment horizontal="center" vertical="top" wrapText="1"/>
    </xf>
    <xf numFmtId="44" fontId="26" fillId="4" borderId="7" xfId="18" applyNumberFormat="1" applyFont="1" applyFill="1" applyBorder="1" applyAlignment="1">
      <alignment vertical="top"/>
    </xf>
    <xf numFmtId="177" fontId="18" fillId="4" borderId="7" xfId="6" applyNumberFormat="1" applyFont="1" applyFill="1" applyBorder="1" applyAlignment="1">
      <alignment horizontal="right" vertical="top"/>
    </xf>
    <xf numFmtId="2" fontId="32" fillId="4" borderId="8" xfId="18" applyNumberFormat="1" applyFont="1" applyFill="1" applyBorder="1" applyAlignment="1">
      <alignment horizontal="center" vertical="top" wrapText="1"/>
    </xf>
    <xf numFmtId="2" fontId="32" fillId="4" borderId="10" xfId="18" applyNumberFormat="1" applyFont="1" applyFill="1" applyBorder="1" applyAlignment="1">
      <alignment horizontal="center" vertical="top" wrapText="1"/>
    </xf>
    <xf numFmtId="0" fontId="32" fillId="4" borderId="8" xfId="18" applyNumberFormat="1" applyFont="1" applyFill="1" applyBorder="1" applyAlignment="1">
      <alignment horizontal="justify" vertical="top" wrapText="1"/>
    </xf>
    <xf numFmtId="0" fontId="32" fillId="4" borderId="8" xfId="18" applyFont="1" applyFill="1" applyBorder="1" applyAlignment="1">
      <alignment horizontal="center" vertical="top" wrapText="1"/>
    </xf>
    <xf numFmtId="44" fontId="33" fillId="4" borderId="7" xfId="18" applyNumberFormat="1" applyFont="1" applyFill="1" applyBorder="1" applyAlignment="1">
      <alignment vertical="top"/>
    </xf>
    <xf numFmtId="177" fontId="30" fillId="4" borderId="7" xfId="6" applyNumberFormat="1" applyFont="1" applyFill="1" applyBorder="1" applyAlignment="1">
      <alignment horizontal="right" vertical="top"/>
    </xf>
    <xf numFmtId="168" fontId="14" fillId="4" borderId="0" xfId="5" applyNumberFormat="1" applyFont="1" applyFill="1" applyBorder="1" applyAlignment="1">
      <alignment horizontal="right" vertical="top"/>
    </xf>
    <xf numFmtId="2" fontId="27" fillId="6" borderId="8" xfId="18" applyNumberFormat="1" applyFont="1" applyFill="1" applyBorder="1" applyAlignment="1">
      <alignment horizontal="center" vertical="top" wrapText="1"/>
    </xf>
    <xf numFmtId="2" fontId="27" fillId="6" borderId="10" xfId="18" applyNumberFormat="1" applyFont="1" applyFill="1" applyBorder="1" applyAlignment="1">
      <alignment horizontal="center" vertical="top" wrapText="1"/>
    </xf>
    <xf numFmtId="0" fontId="27" fillId="6" borderId="8" xfId="18" applyNumberFormat="1" applyFont="1" applyFill="1" applyBorder="1" applyAlignment="1">
      <alignment horizontal="justify" vertical="top" wrapText="1"/>
    </xf>
    <xf numFmtId="0" fontId="27" fillId="6" borderId="8" xfId="18" applyFont="1" applyFill="1" applyBorder="1" applyAlignment="1">
      <alignment horizontal="center" vertical="top" wrapText="1"/>
    </xf>
    <xf numFmtId="44" fontId="26" fillId="6" borderId="7" xfId="18" applyNumberFormat="1" applyFont="1" applyFill="1" applyBorder="1" applyAlignment="1">
      <alignment vertical="top"/>
    </xf>
    <xf numFmtId="177" fontId="18" fillId="6" borderId="7" xfId="6" applyNumberFormat="1" applyFont="1" applyFill="1" applyBorder="1" applyAlignment="1">
      <alignment horizontal="right" vertical="top"/>
    </xf>
    <xf numFmtId="168" fontId="7" fillId="6" borderId="0" xfId="5" applyNumberFormat="1" applyFont="1" applyFill="1" applyBorder="1" applyAlignment="1">
      <alignment horizontal="right" vertical="top"/>
    </xf>
    <xf numFmtId="2" fontId="18" fillId="4" borderId="8" xfId="18" applyNumberFormat="1" applyFont="1" applyFill="1" applyBorder="1" applyAlignment="1">
      <alignment horizontal="center" vertical="top" wrapText="1"/>
    </xf>
    <xf numFmtId="2" fontId="18" fillId="4" borderId="10" xfId="18" applyNumberFormat="1" applyFont="1" applyFill="1" applyBorder="1" applyAlignment="1">
      <alignment horizontal="center" vertical="top" wrapText="1"/>
    </xf>
    <xf numFmtId="0" fontId="18" fillId="4" borderId="8" xfId="18" applyFont="1" applyFill="1" applyBorder="1" applyAlignment="1">
      <alignment horizontal="center" vertical="top" wrapText="1"/>
    </xf>
    <xf numFmtId="44" fontId="18" fillId="4" borderId="7" xfId="18" applyNumberFormat="1" applyFont="1" applyFill="1" applyBorder="1" applyAlignment="1">
      <alignment vertical="top"/>
    </xf>
    <xf numFmtId="0" fontId="30" fillId="4" borderId="8" xfId="18" applyNumberFormat="1" applyFont="1" applyFill="1" applyBorder="1" applyAlignment="1">
      <alignment horizontal="justify" vertical="top" wrapText="1"/>
    </xf>
    <xf numFmtId="177" fontId="30" fillId="0" borderId="7" xfId="6" applyNumberFormat="1" applyFont="1" applyFill="1" applyBorder="1" applyAlignment="1">
      <alignment horizontal="right" vertical="top"/>
    </xf>
    <xf numFmtId="168" fontId="14" fillId="0" borderId="0" xfId="5" applyNumberFormat="1" applyFont="1" applyBorder="1" applyAlignment="1">
      <alignment horizontal="right" vertical="top"/>
    </xf>
    <xf numFmtId="177" fontId="30" fillId="0" borderId="9" xfId="6" applyNumberFormat="1" applyFont="1" applyFill="1" applyBorder="1" applyAlignment="1">
      <alignment horizontal="right" vertical="top"/>
    </xf>
    <xf numFmtId="177" fontId="30" fillId="0" borderId="0" xfId="6" applyNumberFormat="1" applyFont="1" applyFill="1" applyBorder="1" applyAlignment="1">
      <alignment horizontal="right" vertical="top"/>
    </xf>
    <xf numFmtId="177" fontId="30" fillId="4" borderId="10" xfId="6" applyNumberFormat="1" applyFont="1" applyFill="1" applyBorder="1" applyAlignment="1">
      <alignment horizontal="right" vertical="top"/>
    </xf>
    <xf numFmtId="0" fontId="34" fillId="4" borderId="10" xfId="0" applyFont="1" applyFill="1" applyBorder="1" applyAlignment="1">
      <alignment horizontal="justify" vertical="center" wrapText="1"/>
    </xf>
    <xf numFmtId="0" fontId="34" fillId="4" borderId="10" xfId="0" applyFont="1" applyFill="1" applyBorder="1" applyAlignment="1">
      <alignment horizontal="center" vertical="center" wrapText="1"/>
    </xf>
    <xf numFmtId="8" fontId="34" fillId="4" borderId="10" xfId="0" applyNumberFormat="1" applyFont="1" applyFill="1" applyBorder="1" applyAlignment="1">
      <alignment horizontal="right" vertical="center" wrapText="1"/>
    </xf>
    <xf numFmtId="177" fontId="30" fillId="0" borderId="10" xfId="6" applyNumberFormat="1" applyFont="1" applyFill="1" applyBorder="1" applyAlignment="1">
      <alignment horizontal="right" vertical="top"/>
    </xf>
    <xf numFmtId="4" fontId="14" fillId="0" borderId="0" xfId="0" applyNumberFormat="1" applyFont="1" applyBorder="1" applyAlignment="1">
      <alignment vertical="top"/>
    </xf>
    <xf numFmtId="0" fontId="14" fillId="4" borderId="6" xfId="0" applyFont="1" applyFill="1" applyBorder="1" applyAlignment="1">
      <alignment horizontal="center"/>
    </xf>
    <xf numFmtId="0" fontId="14" fillId="5" borderId="6" xfId="0" applyFont="1" applyFill="1" applyBorder="1" applyAlignment="1">
      <alignment horizontal="center"/>
    </xf>
    <xf numFmtId="0" fontId="14" fillId="4" borderId="6" xfId="0" applyFont="1" applyFill="1" applyBorder="1" applyAlignment="1">
      <alignment horizontal="center"/>
    </xf>
    <xf numFmtId="0" fontId="14" fillId="5" borderId="6" xfId="0" applyFont="1" applyFill="1" applyBorder="1" applyAlignment="1">
      <alignment horizontal="center"/>
    </xf>
    <xf numFmtId="0" fontId="14" fillId="4" borderId="6" xfId="0" applyFont="1" applyFill="1" applyBorder="1" applyAlignment="1">
      <alignment horizontal="center"/>
    </xf>
    <xf numFmtId="0" fontId="14" fillId="5" borderId="6" xfId="0" applyFont="1" applyFill="1" applyBorder="1" applyAlignment="1">
      <alignment horizontal="center"/>
    </xf>
    <xf numFmtId="0" fontId="14" fillId="4" borderId="6" xfId="0" applyFont="1" applyFill="1" applyBorder="1" applyAlignment="1">
      <alignment horizontal="center"/>
    </xf>
    <xf numFmtId="0" fontId="14" fillId="5" borderId="6" xfId="0" applyFont="1" applyFill="1" applyBorder="1" applyAlignment="1">
      <alignment horizontal="center"/>
    </xf>
    <xf numFmtId="177" fontId="30" fillId="0" borderId="11" xfId="6" applyNumberFormat="1" applyFont="1" applyFill="1" applyBorder="1" applyAlignment="1">
      <alignment horizontal="right" vertical="top"/>
    </xf>
    <xf numFmtId="0" fontId="14" fillId="4" borderId="6" xfId="0" applyFont="1" applyFill="1" applyBorder="1" applyAlignment="1">
      <alignment horizontal="center"/>
    </xf>
    <xf numFmtId="0" fontId="14" fillId="5" borderId="6" xfId="0" applyFont="1" applyFill="1" applyBorder="1" applyAlignment="1">
      <alignment horizontal="center"/>
    </xf>
    <xf numFmtId="0" fontId="18" fillId="0" borderId="7" xfId="6" applyNumberFormat="1" applyFont="1" applyFill="1" applyBorder="1" applyAlignment="1">
      <alignment horizontal="right" vertical="top"/>
    </xf>
    <xf numFmtId="0" fontId="14" fillId="5" borderId="6" xfId="0" applyFont="1" applyFill="1" applyBorder="1" applyAlignment="1">
      <alignment horizontal="center"/>
    </xf>
    <xf numFmtId="2" fontId="14" fillId="0" borderId="0" xfId="0" applyNumberFormat="1" applyFont="1" applyAlignment="1">
      <alignment horizont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3" xfId="0" applyFont="1" applyFill="1" applyBorder="1" applyAlignment="1">
      <alignment horizontal="center" vertical="center"/>
    </xf>
    <xf numFmtId="2" fontId="17" fillId="3" borderId="3" xfId="0" applyNumberFormat="1" applyFont="1" applyFill="1" applyBorder="1" applyAlignment="1">
      <alignment horizontal="center" vertical="center" wrapText="1"/>
    </xf>
    <xf numFmtId="0" fontId="14" fillId="4" borderId="6" xfId="0" applyFont="1" applyFill="1" applyBorder="1" applyAlignment="1">
      <alignment horizontal="center"/>
    </xf>
  </cellXfs>
  <cellStyles count="46">
    <cellStyle name="1" xfId="1"/>
    <cellStyle name="ESTI1 - Style1" xfId="2"/>
    <cellStyle name="ESTI2 - Style2" xfId="3"/>
    <cellStyle name="Euro" xfId="21"/>
    <cellStyle name="Hyperlink" xfId="4"/>
    <cellStyle name="Millares" xfId="5" builtinId="3"/>
    <cellStyle name="Millares 2" xfId="31"/>
    <cellStyle name="Millares 2 2" xfId="39"/>
    <cellStyle name="Millares 28" xfId="20"/>
    <cellStyle name="Millares 28 2" xfId="27"/>
    <cellStyle name="Millares 3" xfId="15"/>
    <cellStyle name="Moneda" xfId="6" builtinId="4"/>
    <cellStyle name="Moneda 2" xfId="23"/>
    <cellStyle name="Moneda 2 2" xfId="34"/>
    <cellStyle name="Moneda 2 2 2" xfId="43"/>
    <cellStyle name="Moneda 3" xfId="22"/>
    <cellStyle name="Moneda 5" xfId="41"/>
    <cellStyle name="Moneda 8" xfId="33"/>
    <cellStyle name="Moneda_PRESUPUESTO 2a. ETAPA" xfId="7"/>
    <cellStyle name="Normal" xfId="0" builtinId="0"/>
    <cellStyle name="Normal 2" xfId="13"/>
    <cellStyle name="Normal 2 2" xfId="18"/>
    <cellStyle name="Normal 28" xfId="17"/>
    <cellStyle name="Normal 28 2" xfId="26"/>
    <cellStyle name="Normal 28 2 2" xfId="28"/>
    <cellStyle name="Normal 3" xfId="24"/>
    <cellStyle name="Normal 3 12" xfId="19"/>
    <cellStyle name="Normal 4" xfId="37"/>
    <cellStyle name="Normal 4 2" xfId="16"/>
    <cellStyle name="Normal 4 3" xfId="38"/>
    <cellStyle name="Normal 5" xfId="36"/>
    <cellStyle name="Normal 6" xfId="29"/>
    <cellStyle name="Normal 7" xfId="32"/>
    <cellStyle name="Normal 8" xfId="42"/>
    <cellStyle name="Normal 9" xfId="40"/>
    <cellStyle name="Normal 9 2" xfId="45"/>
    <cellStyle name="Normal_PRESUPUESTO (2)" xfId="14"/>
    <cellStyle name="Percent_CELSAJ46" xfId="8"/>
    <cellStyle name="Porcentaje 2" xfId="35"/>
    <cellStyle name="Porcentaje 2 2" xfId="44"/>
    <cellStyle name="Porcentaje 3" xfId="30"/>
    <cellStyle name="Porcentual 2" xfId="25"/>
    <cellStyle name="STYL1 - Modelo1" xfId="9"/>
    <cellStyle name="STYL2 - Modelo2" xfId="10"/>
    <cellStyle name="STYL3 - Modelo3" xfId="11"/>
    <cellStyle name="STYL4 - Modelo4" xfId="1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os\c\Documentos%202\Excel%202\DGCOP\OP04-7%20Solidarida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EVNA1801\SYS\USER\PROGR\INGBECE\FORMATO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ocumentos%201\Excel%201\Caval%201\DGCOP\Estimaciones%20OP05-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Estimación"/>
      <sheetName val="Conceptos"/>
      <sheetName val="DATOS GENERALES"/>
      <sheetName val="oficio rec"/>
      <sheetName val="Factura"/>
      <sheetName val="Recibo"/>
      <sheetName val="Caratula"/>
      <sheetName val="1a PARTIDA"/>
      <sheetName val="2a PARTIDA"/>
      <sheetName val="Hoja2"/>
      <sheetName val="Hoja3"/>
      <sheetName val="3a PARTIDA"/>
      <sheetName val="Generador"/>
      <sheetName val="DATOS_GENERALES"/>
      <sheetName val="oficio_rec"/>
      <sheetName val="1a_PARTIDA"/>
      <sheetName val="2a_PARTIDA"/>
      <sheetName val="3a_PARTIDA"/>
    </sheetNames>
    <sheetDataSet>
      <sheetData sheetId="0" refreshError="1"/>
      <sheetData sheetId="1" refreshError="1"/>
      <sheetData sheetId="2" refreshError="1">
        <row r="4">
          <cell r="F4">
            <v>0</v>
          </cell>
        </row>
        <row r="5">
          <cell r="F5">
            <v>0</v>
          </cell>
        </row>
        <row r="6">
          <cell r="B6" t="str">
            <v>1.TRABAJOS PRELIMINARES</v>
          </cell>
          <cell r="F6">
            <v>2031.7199999999998</v>
          </cell>
          <cell r="H6">
            <v>0</v>
          </cell>
          <cell r="I6">
            <v>0</v>
          </cell>
          <cell r="J6">
            <v>0</v>
          </cell>
        </row>
        <row r="7">
          <cell r="B7" t="str">
            <v>Limpieza, trazo y nivelación del terreno (area de edificio.)</v>
          </cell>
          <cell r="C7" t="str">
            <v>M2</v>
          </cell>
          <cell r="D7">
            <v>74.88</v>
          </cell>
          <cell r="E7">
            <v>7.06</v>
          </cell>
          <cell r="F7">
            <v>528.65</v>
          </cell>
          <cell r="H7">
            <v>0</v>
          </cell>
          <cell r="I7">
            <v>0</v>
          </cell>
          <cell r="J7">
            <v>0</v>
          </cell>
        </row>
        <row r="8">
          <cell r="B8" t="str">
            <v>Excavación a mano en terreno tipo "B" investigado en obra, cualquier profundidad. Incluye afine de talud y acarreo dentro y fuera de la obra de material no util.</v>
          </cell>
          <cell r="C8" t="str">
            <v>M3</v>
          </cell>
          <cell r="D8">
            <v>19.059999999999999</v>
          </cell>
          <cell r="E8">
            <v>47.02</v>
          </cell>
          <cell r="F8">
            <v>896.2</v>
          </cell>
          <cell r="H8">
            <v>0</v>
          </cell>
          <cell r="I8">
            <v>0</v>
          </cell>
          <cell r="J8">
            <v>0</v>
          </cell>
        </row>
        <row r="9">
          <cell r="B9" t="str">
            <v>Relleno y compactacion de material producto de excavación con pison y agua en capas de 20 cms de espesor.Incluye acarreo dentro de la obra. (medido compacto)</v>
          </cell>
          <cell r="C9" t="str">
            <v>M3</v>
          </cell>
          <cell r="D9">
            <v>19.059999999999999</v>
          </cell>
          <cell r="E9">
            <v>31.84</v>
          </cell>
          <cell r="F9">
            <v>606.87</v>
          </cell>
          <cell r="H9">
            <v>0</v>
          </cell>
          <cell r="I9">
            <v>0</v>
          </cell>
          <cell r="J9">
            <v>0</v>
          </cell>
        </row>
        <row r="10">
          <cell r="F10">
            <v>0</v>
          </cell>
          <cell r="H10">
            <v>0</v>
          </cell>
          <cell r="I10">
            <v>0</v>
          </cell>
          <cell r="J10">
            <v>0</v>
          </cell>
        </row>
        <row r="11">
          <cell r="F11">
            <v>0</v>
          </cell>
          <cell r="H11">
            <v>0</v>
          </cell>
          <cell r="I11">
            <v>0</v>
          </cell>
          <cell r="J11">
            <v>0</v>
          </cell>
        </row>
        <row r="12">
          <cell r="B12" t="str">
            <v>II.- CIMENTACION</v>
          </cell>
          <cell r="F12">
            <v>9919.17</v>
          </cell>
          <cell r="H12">
            <v>0</v>
          </cell>
          <cell r="I12">
            <v>0</v>
          </cell>
          <cell r="J12">
            <v>0</v>
          </cell>
        </row>
        <row r="13">
          <cell r="B13" t="str">
            <v>Suministro de material inerte, compactado con pison y agua en capas de 20 cm de espesor. Incluye acarreo dentro de la obra.(Medido Compacto)</v>
          </cell>
          <cell r="C13" t="str">
            <v>M3</v>
          </cell>
          <cell r="D13">
            <v>10.24</v>
          </cell>
          <cell r="E13">
            <v>83.78</v>
          </cell>
          <cell r="F13">
            <v>857.9</v>
          </cell>
          <cell r="H13">
            <v>0</v>
          </cell>
          <cell r="I13">
            <v>0</v>
          </cell>
          <cell r="J13">
            <v>0</v>
          </cell>
        </row>
        <row r="14">
          <cell r="B14" t="str">
            <v>Castillo de 14 x 14 cm en cimentación de concreto F·c=150Kg/cm2  y armado con 4 varillas Nº 3 y estribos Nº 2 a cada 15 Cm., incluye cimbra comun y cruces de vartillas, habilitado de acero, colado de concreto y descimbrado</v>
          </cell>
          <cell r="C14" t="str">
            <v>ML</v>
          </cell>
          <cell r="D14">
            <v>10.36</v>
          </cell>
          <cell r="E14">
            <v>67.2</v>
          </cell>
          <cell r="F14">
            <v>696.19</v>
          </cell>
          <cell r="H14">
            <v>0</v>
          </cell>
          <cell r="I14">
            <v>0</v>
          </cell>
          <cell r="J14">
            <v>0</v>
          </cell>
        </row>
        <row r="15">
          <cell r="B15" t="str">
            <v>Anclaje de castillos en cimentación de 14 x 14 cm. con 4 varillas No.3 y estribos No.2 a cada 15 cm.</v>
          </cell>
          <cell r="C15" t="str">
            <v>ML</v>
          </cell>
          <cell r="D15">
            <v>8.4</v>
          </cell>
          <cell r="E15">
            <v>4.18</v>
          </cell>
          <cell r="F15">
            <v>35.11</v>
          </cell>
          <cell r="H15">
            <v>0</v>
          </cell>
          <cell r="I15">
            <v>0</v>
          </cell>
          <cell r="J15">
            <v>0</v>
          </cell>
        </row>
        <row r="16">
          <cell r="B16" t="str">
            <v>Murete de enrase en cimentación de block hueco relleno de concreto F'c=100Kg/cm2, asentado con mortero, cemento, arena 1:3</v>
          </cell>
          <cell r="C16" t="str">
            <v>M2</v>
          </cell>
          <cell r="D16">
            <v>29.1</v>
          </cell>
          <cell r="E16">
            <v>111.04</v>
          </cell>
          <cell r="F16">
            <v>3231.26</v>
          </cell>
          <cell r="H16">
            <v>0</v>
          </cell>
          <cell r="I16">
            <v>0</v>
          </cell>
          <cell r="J16">
            <v>0</v>
          </cell>
        </row>
        <row r="17">
          <cell r="B17" t="str">
            <v>Plantilla de concreto hecho en obra F·c=100Kg/cm2 de 6.0 cm. de espesor</v>
          </cell>
          <cell r="C17" t="str">
            <v>M2</v>
          </cell>
          <cell r="D17">
            <v>25.26</v>
          </cell>
          <cell r="E17">
            <v>39.58</v>
          </cell>
          <cell r="F17">
            <v>999.79</v>
          </cell>
          <cell r="H17">
            <v>0</v>
          </cell>
          <cell r="I17">
            <v>0</v>
          </cell>
          <cell r="J17">
            <v>0</v>
          </cell>
        </row>
        <row r="18">
          <cell r="B18" t="str">
            <v>Zapata corrida Z-3 de 70 x 15 cm con 4 varillas No.3 longitudinal y varilla No. 3 a cada 25 cm. transversal con concreto F·c=250Kg/cm2. Incluye cimbrado y descimbrado, habilitado de acero, colado y curado del concreto.</v>
          </cell>
          <cell r="C18" t="str">
            <v>ML</v>
          </cell>
          <cell r="D18">
            <v>28</v>
          </cell>
          <cell r="E18">
            <v>146.38999999999999</v>
          </cell>
          <cell r="F18">
            <v>4098.92</v>
          </cell>
          <cell r="H18">
            <v>0</v>
          </cell>
          <cell r="I18">
            <v>0</v>
          </cell>
          <cell r="J18">
            <v>0</v>
          </cell>
        </row>
        <row r="19">
          <cell r="F19">
            <v>0</v>
          </cell>
          <cell r="H19">
            <v>0</v>
          </cell>
          <cell r="I19">
            <v>0</v>
          </cell>
          <cell r="J19">
            <v>0</v>
          </cell>
        </row>
        <row r="20">
          <cell r="F20">
            <v>0</v>
          </cell>
          <cell r="H20">
            <v>0</v>
          </cell>
          <cell r="I20">
            <v>0</v>
          </cell>
          <cell r="J20">
            <v>0</v>
          </cell>
        </row>
        <row r="21">
          <cell r="B21" t="str">
            <v>III. MUROS, CADENAS Y CASTILLOS.</v>
          </cell>
          <cell r="F21">
            <v>18594.629999999997</v>
          </cell>
          <cell r="H21">
            <v>0</v>
          </cell>
          <cell r="I21">
            <v>0</v>
          </cell>
          <cell r="J21">
            <v>0</v>
          </cell>
        </row>
        <row r="22">
          <cell r="B22" t="str">
            <v>Cadena CT-1 de 14 x 30 cm de concreto F·c=150Kg/cm2 armado segun plano. Incluye cimbra aparente, habilitado del acero, colado de concreto y descimbrado.</v>
          </cell>
          <cell r="C22" t="str">
            <v>PZA</v>
          </cell>
          <cell r="D22">
            <v>2</v>
          </cell>
          <cell r="E22">
            <v>683.32</v>
          </cell>
          <cell r="F22">
            <v>1366.64</v>
          </cell>
          <cell r="H22">
            <v>0</v>
          </cell>
          <cell r="I22">
            <v>0</v>
          </cell>
          <cell r="J22">
            <v>0</v>
          </cell>
        </row>
        <row r="23">
          <cell r="B23" t="str">
            <v>Cadena de repison de 14 x 14 cm de Concreto F·c=150Kg/cm2 armada con 4 varillas No.3 y  estribos No.2 a cada 30 cms. incluye cimbra común, habilitado del acero, colado de concreto y descimbrado.</v>
          </cell>
          <cell r="C23" t="str">
            <v>ML</v>
          </cell>
          <cell r="D23">
            <v>27.6</v>
          </cell>
          <cell r="E23">
            <v>63.35</v>
          </cell>
          <cell r="F23">
            <v>1748.46</v>
          </cell>
          <cell r="H23">
            <v>0</v>
          </cell>
          <cell r="I23">
            <v>0</v>
          </cell>
          <cell r="J23">
            <v>0</v>
          </cell>
        </row>
        <row r="24">
          <cell r="B24" t="str">
            <v>Cadena CD-2 de 14 x 20 cm. Concreto F·c=150Kg/cm2, armada con 4 varillas No.4 y estribos No.2 a cada 20 cm.Incluye cimbra común, habilitado del acero, colado y curado de concreto y descimbrado.</v>
          </cell>
          <cell r="C24" t="str">
            <v>ML</v>
          </cell>
          <cell r="D24">
            <v>16.3</v>
          </cell>
          <cell r="E24">
            <v>80.209999999999994</v>
          </cell>
          <cell r="F24">
            <v>1307.42</v>
          </cell>
          <cell r="H24">
            <v>0</v>
          </cell>
          <cell r="I24">
            <v>0</v>
          </cell>
          <cell r="J24">
            <v>0</v>
          </cell>
        </row>
        <row r="25">
          <cell r="B25" t="str">
            <v>Cadena CD-1 de 14 x 30 Cm., concreto F'c=150 Kg/cm2 armada con 4 varillas Nº 3 y estribos Nº 2 a cada 25 Cm., incluye cimbra aparente, cruces de varillas, habilitado del acero, colado y curado del concreto y descimbrado.</v>
          </cell>
          <cell r="C25" t="str">
            <v>ML</v>
          </cell>
          <cell r="D25">
            <v>16.3</v>
          </cell>
          <cell r="E25">
            <v>82.91</v>
          </cell>
          <cell r="F25">
            <v>1351.43</v>
          </cell>
          <cell r="H25">
            <v>0</v>
          </cell>
          <cell r="I25">
            <v>0</v>
          </cell>
          <cell r="J25">
            <v>0</v>
          </cell>
        </row>
        <row r="26">
          <cell r="B26" t="str">
            <v>Castillo de 14 x 14 cm armado con 4 varillas No.3 y estribos No.2 a cada 25 cm. concreto F·c=150Kg/cm2. Incluye cimbra comun, cruces de varillas, habilitado del acero, colado y curado de concreto y descimbrado.</v>
          </cell>
          <cell r="C26" t="str">
            <v>ML</v>
          </cell>
          <cell r="D26">
            <v>32.92</v>
          </cell>
          <cell r="E26">
            <v>65.66</v>
          </cell>
          <cell r="F26">
            <v>2161.52</v>
          </cell>
          <cell r="H26">
            <v>0</v>
          </cell>
          <cell r="I26">
            <v>0</v>
          </cell>
          <cell r="J26">
            <v>0</v>
          </cell>
        </row>
        <row r="27">
          <cell r="B27" t="str">
            <v>Muro de tabique recocido comun de 11 a 14 cm de espesor asentado con mortero cemento y arena 1:3 acabado comun.</v>
          </cell>
          <cell r="C27" t="str">
            <v>M2</v>
          </cell>
          <cell r="D27">
            <v>59.4</v>
          </cell>
          <cell r="E27">
            <v>110.69</v>
          </cell>
          <cell r="F27">
            <v>6574.98</v>
          </cell>
          <cell r="H27">
            <v>0</v>
          </cell>
          <cell r="I27">
            <v>0</v>
          </cell>
          <cell r="J27">
            <v>0</v>
          </cell>
        </row>
        <row r="28">
          <cell r="B28" t="str">
            <v>Muro de block hueco barro prensado T-Velour de 6 x 15 x 25 cm asentado con mortero cemento arena 1:3 acabado aparente en las dos caras</v>
          </cell>
          <cell r="C28" t="str">
            <v>M2</v>
          </cell>
          <cell r="D28">
            <v>7</v>
          </cell>
          <cell r="E28">
            <v>192.28</v>
          </cell>
          <cell r="F28">
            <v>1345.96</v>
          </cell>
          <cell r="H28">
            <v>0</v>
          </cell>
          <cell r="I28">
            <v>0</v>
          </cell>
          <cell r="J28">
            <v>0</v>
          </cell>
        </row>
        <row r="29">
          <cell r="B29" t="str">
            <v>Ceja trapezoidal de concreto F·c=150Kg/cm2 de sección promedio de 28x 12cm armada con varilla No.3 alta resistencia y baston No.2 a cada 30 cm. de 54 cm de longitud.Incluye cimbra aparente, habilitado de acero, colado y curado de concreto y descimbrado.</v>
          </cell>
          <cell r="C29" t="str">
            <v>ML</v>
          </cell>
          <cell r="D29">
            <v>23</v>
          </cell>
          <cell r="E29">
            <v>71.180000000000007</v>
          </cell>
          <cell r="F29">
            <v>1637.14</v>
          </cell>
          <cell r="H29">
            <v>0</v>
          </cell>
          <cell r="I29">
            <v>0</v>
          </cell>
          <cell r="J29">
            <v>0</v>
          </cell>
        </row>
        <row r="30">
          <cell r="B30" t="str">
            <v>Mocheta para librero a base de muro de tabique recocido, incluyendo aplanado en muro segun plano, los entrepaños de madera y pintura de esmalte en los mismos</v>
          </cell>
          <cell r="C30" t="str">
            <v>PZA</v>
          </cell>
          <cell r="D30">
            <v>1</v>
          </cell>
          <cell r="E30">
            <v>1101.08</v>
          </cell>
          <cell r="F30">
            <v>1101.08</v>
          </cell>
          <cell r="H30">
            <v>0</v>
          </cell>
          <cell r="I30">
            <v>0</v>
          </cell>
          <cell r="J30">
            <v>0</v>
          </cell>
        </row>
        <row r="31">
          <cell r="F31">
            <v>0</v>
          </cell>
          <cell r="H31">
            <v>0</v>
          </cell>
          <cell r="I31">
            <v>0</v>
          </cell>
          <cell r="J31">
            <v>0</v>
          </cell>
        </row>
        <row r="32">
          <cell r="F32">
            <v>0</v>
          </cell>
          <cell r="H32">
            <v>0</v>
          </cell>
          <cell r="I32">
            <v>0</v>
          </cell>
          <cell r="J32">
            <v>0</v>
          </cell>
        </row>
        <row r="33">
          <cell r="B33" t="str">
            <v>IV. CUBIERTA Y ACABADOS DE AZOTEA</v>
          </cell>
          <cell r="F33">
            <v>24151.53</v>
          </cell>
          <cell r="H33">
            <v>0</v>
          </cell>
          <cell r="I33">
            <v>0</v>
          </cell>
          <cell r="J33">
            <v>0</v>
          </cell>
        </row>
        <row r="34">
          <cell r="B34" t="str">
            <v>Trabe T-1 de 20 x 40 cm. concreto F·c=250Kg/cm2 armado segun el plano. Incluye cimbra aparente, cruces de varillas habilitado del acero, colado del concreto, vibrado y descimbrado</v>
          </cell>
          <cell r="C34" t="str">
            <v>ML</v>
          </cell>
          <cell r="D34">
            <v>14</v>
          </cell>
          <cell r="E34">
            <v>239.12</v>
          </cell>
          <cell r="F34">
            <v>3347.68</v>
          </cell>
          <cell r="H34">
            <v>0</v>
          </cell>
          <cell r="I34">
            <v>0</v>
          </cell>
          <cell r="J34">
            <v>0</v>
          </cell>
        </row>
        <row r="35">
          <cell r="B35" t="str">
            <v>Suministro y colocación de goteron de lamina galvanizada Cal. 20 de 20 cm. de desarrollo.Incluye clavos de 1" para concreto.</v>
          </cell>
          <cell r="C35" t="str">
            <v>ML</v>
          </cell>
          <cell r="D35">
            <v>35.44</v>
          </cell>
          <cell r="E35">
            <v>13.84</v>
          </cell>
          <cell r="F35">
            <v>490.48</v>
          </cell>
          <cell r="H35">
            <v>0</v>
          </cell>
          <cell r="I35">
            <v>0</v>
          </cell>
          <cell r="J35">
            <v>0</v>
          </cell>
        </row>
        <row r="36">
          <cell r="B36" t="str">
            <v>Trabe T-3 de 50 cm de ancho ahogada en cumbrera, concreto F·c=250Kg/cm2 armado segun el plano, incluye cimbra aparente, cruces de varillas, habilitado del acero, colado y curado de concreto, vibrado y descimbrado</v>
          </cell>
          <cell r="C36" t="str">
            <v>ML</v>
          </cell>
          <cell r="D36">
            <v>7.2</v>
          </cell>
          <cell r="E36">
            <v>189.23</v>
          </cell>
          <cell r="F36">
            <v>1362.45</v>
          </cell>
          <cell r="H36">
            <v>0</v>
          </cell>
          <cell r="I36">
            <v>0</v>
          </cell>
          <cell r="J36">
            <v>0</v>
          </cell>
        </row>
        <row r="37">
          <cell r="B37" t="str">
            <v>Losa de concreto de 10 cm. De espesor acabado aparente con triplay de pino, concreto F'c=250kg/cm2, armada segun plano.  Incluye cimbra aparente, cruces de varillas, habilitado del acero, colado y curado del concreto, vibrado y descimbrado.</v>
          </cell>
          <cell r="C37" t="str">
            <v>M2</v>
          </cell>
          <cell r="D37">
            <v>72.14</v>
          </cell>
          <cell r="E37">
            <v>219.34</v>
          </cell>
          <cell r="F37">
            <v>15823.18</v>
          </cell>
          <cell r="H37">
            <v>0</v>
          </cell>
          <cell r="I37">
            <v>0</v>
          </cell>
          <cell r="J37">
            <v>0</v>
          </cell>
        </row>
        <row r="38">
          <cell r="B38" t="str">
            <v>Impermeabilizacion de losa con tres ( 3 ) capas de asfalto, dos ( 2 ) de fibra de vidrio y una ( 1 ) de papel mineralizado Impernova.</v>
          </cell>
          <cell r="C38" t="str">
            <v>M2</v>
          </cell>
          <cell r="D38">
            <v>75.44</v>
          </cell>
          <cell r="E38">
            <v>41.46</v>
          </cell>
          <cell r="F38">
            <v>3127.74</v>
          </cell>
          <cell r="H38">
            <v>0</v>
          </cell>
          <cell r="I38">
            <v>0</v>
          </cell>
          <cell r="J38">
            <v>0</v>
          </cell>
        </row>
        <row r="39">
          <cell r="F39">
            <v>0</v>
          </cell>
          <cell r="H39">
            <v>0</v>
          </cell>
          <cell r="I39">
            <v>0</v>
          </cell>
          <cell r="J39">
            <v>0</v>
          </cell>
        </row>
        <row r="40">
          <cell r="F40">
            <v>0</v>
          </cell>
          <cell r="H40">
            <v>0</v>
          </cell>
          <cell r="I40">
            <v>0</v>
          </cell>
          <cell r="J40">
            <v>0</v>
          </cell>
        </row>
        <row r="41">
          <cell r="B41" t="str">
            <v xml:space="preserve">V. C A N C E L E R I A </v>
          </cell>
          <cell r="F41">
            <v>838.95</v>
          </cell>
          <cell r="H41">
            <v>0</v>
          </cell>
          <cell r="I41">
            <v>0</v>
          </cell>
          <cell r="J41">
            <v>0</v>
          </cell>
        </row>
        <row r="42">
          <cell r="B42" t="str">
            <v>Colocacion de puerta y marco de aluminio.  Suministrada por la Direccion General de Comunicaciones y Obras Publicas, incluye flete del almacen de la Direccion a la obra y maniobras.</v>
          </cell>
          <cell r="C42" t="str">
            <v>PZA</v>
          </cell>
          <cell r="D42">
            <v>1</v>
          </cell>
          <cell r="E42">
            <v>264.88</v>
          </cell>
          <cell r="F42">
            <v>264.88</v>
          </cell>
          <cell r="H42">
            <v>0</v>
          </cell>
          <cell r="I42">
            <v>0</v>
          </cell>
          <cell r="J42">
            <v>0</v>
          </cell>
        </row>
        <row r="43">
          <cell r="B43" t="str">
            <v>Colocacion de canceleria de aluminio fijada con taquetes y tornillos suministrada por la Direccion General de Comunicaciones y Obras Publicas.  Incluye flete del almacen de la Direccion a la obra y maniobras.</v>
          </cell>
          <cell r="C43" t="str">
            <v>M2</v>
          </cell>
          <cell r="D43">
            <v>10.5</v>
          </cell>
          <cell r="E43">
            <v>52.31</v>
          </cell>
          <cell r="F43">
            <v>549.25</v>
          </cell>
          <cell r="H43">
            <v>0</v>
          </cell>
          <cell r="I43">
            <v>0</v>
          </cell>
          <cell r="J43">
            <v>0</v>
          </cell>
        </row>
        <row r="44">
          <cell r="B44" t="str">
            <v>Colocacion de cerradura en puerta suministrada por la Direccion General de Comunicaciones y Obras Publicas.  Incluye flete del almacen de la Direccion a la obra y maniobras.</v>
          </cell>
          <cell r="C44" t="str">
            <v>PZA</v>
          </cell>
          <cell r="D44">
            <v>1</v>
          </cell>
          <cell r="E44">
            <v>24.82</v>
          </cell>
          <cell r="F44">
            <v>24.82</v>
          </cell>
          <cell r="H44">
            <v>0</v>
          </cell>
          <cell r="I44">
            <v>0</v>
          </cell>
          <cell r="J44">
            <v>0</v>
          </cell>
        </row>
        <row r="45">
          <cell r="F45">
            <v>0</v>
          </cell>
          <cell r="H45">
            <v>0</v>
          </cell>
          <cell r="I45">
            <v>0</v>
          </cell>
          <cell r="J45">
            <v>0</v>
          </cell>
        </row>
        <row r="46">
          <cell r="F46">
            <v>0</v>
          </cell>
          <cell r="H46">
            <v>0</v>
          </cell>
          <cell r="I46">
            <v>0</v>
          </cell>
          <cell r="J46">
            <v>0</v>
          </cell>
        </row>
        <row r="47">
          <cell r="B47" t="str">
            <v>VI. INSTALACION ELECTRICA</v>
          </cell>
          <cell r="F47">
            <v>3266.84</v>
          </cell>
          <cell r="H47">
            <v>0</v>
          </cell>
          <cell r="I47">
            <v>0</v>
          </cell>
          <cell r="J47">
            <v>0</v>
          </cell>
        </row>
        <row r="48">
          <cell r="B48" t="str">
            <v>Suministro y colocación de tablero de control tipo empotrar capacidad interruptiva NEMA 1 127/220V DQO-4</v>
          </cell>
          <cell r="C48" t="str">
            <v>PZA</v>
          </cell>
          <cell r="D48">
            <v>1</v>
          </cell>
          <cell r="E48">
            <v>187.42</v>
          </cell>
          <cell r="F48">
            <v>187.42</v>
          </cell>
          <cell r="H48">
            <v>0</v>
          </cell>
          <cell r="I48">
            <v>0</v>
          </cell>
          <cell r="J48">
            <v>0</v>
          </cell>
        </row>
        <row r="49">
          <cell r="B49" t="str">
            <v>Suministro y colocación de interruptor termomagnetico enchufable para 127/220V y C.A. 15-50 AMP.incluye conexion y prueba.</v>
          </cell>
          <cell r="C49" t="str">
            <v>PZA</v>
          </cell>
          <cell r="D49">
            <v>2</v>
          </cell>
          <cell r="E49">
            <v>82.42</v>
          </cell>
          <cell r="F49">
            <v>164.84</v>
          </cell>
          <cell r="H49">
            <v>0</v>
          </cell>
          <cell r="I49">
            <v>0</v>
          </cell>
          <cell r="J49">
            <v>0</v>
          </cell>
        </row>
        <row r="50">
          <cell r="B50" t="str">
            <v>Registro electrico de 90 x 90 x 80 cm de adobon acabado pulido con marco y contramarco metalico.</v>
          </cell>
          <cell r="C50" t="str">
            <v>PZA</v>
          </cell>
          <cell r="D50">
            <v>1</v>
          </cell>
          <cell r="E50">
            <v>690.02</v>
          </cell>
          <cell r="F50">
            <v>690.02</v>
          </cell>
          <cell r="H50">
            <v>0</v>
          </cell>
          <cell r="I50">
            <v>0</v>
          </cell>
          <cell r="J50">
            <v>0</v>
          </cell>
        </row>
        <row r="51">
          <cell r="B51" t="str">
            <v>Preparación electrica con tubo conduit galvanizado para posible adosamiento.</v>
          </cell>
          <cell r="C51" t="str">
            <v>LOTE</v>
          </cell>
          <cell r="D51">
            <v>1</v>
          </cell>
          <cell r="E51">
            <v>99.89</v>
          </cell>
          <cell r="F51">
            <v>99.89</v>
          </cell>
          <cell r="H51">
            <v>0</v>
          </cell>
          <cell r="I51">
            <v>0</v>
          </cell>
          <cell r="J51">
            <v>0</v>
          </cell>
        </row>
        <row r="52">
          <cell r="B52" t="str">
            <v>Salida de centro incluye apagador y todo lo necesario para su buen funcionamiento</v>
          </cell>
          <cell r="C52" t="str">
            <v>SAL</v>
          </cell>
          <cell r="D52">
            <v>5</v>
          </cell>
          <cell r="E52">
            <v>186.02</v>
          </cell>
          <cell r="F52">
            <v>930.1</v>
          </cell>
          <cell r="H52">
            <v>0</v>
          </cell>
          <cell r="I52">
            <v>0</v>
          </cell>
          <cell r="J52">
            <v>0</v>
          </cell>
        </row>
        <row r="53">
          <cell r="B53" t="str">
            <v>Salida de contacto incluye todo lo necesario para su buen funcionamiento.</v>
          </cell>
          <cell r="C53" t="str">
            <v>SAL</v>
          </cell>
          <cell r="D53">
            <v>1</v>
          </cell>
          <cell r="E53">
            <v>178.17</v>
          </cell>
          <cell r="F53">
            <v>178.17</v>
          </cell>
          <cell r="H53">
            <v>0</v>
          </cell>
          <cell r="I53">
            <v>0</v>
          </cell>
          <cell r="J53">
            <v>0</v>
          </cell>
        </row>
        <row r="54">
          <cell r="B54" t="str">
            <v xml:space="preserve">Colocacion de luminaria incandescente de sobreponer tipo CAPFCE.  Incluye foco y todo lo necesario para su buen funcionamiento.  Luminaria suministrada por la Direccion General de Comunicaciones y Obras Publicas, debera considerar flete del almacen de la </v>
          </cell>
          <cell r="C54" t="str">
            <v>PZA</v>
          </cell>
          <cell r="D54">
            <v>5</v>
          </cell>
          <cell r="E54">
            <v>54</v>
          </cell>
          <cell r="F54">
            <v>270</v>
          </cell>
          <cell r="H54">
            <v>0</v>
          </cell>
          <cell r="I54">
            <v>0</v>
          </cell>
          <cell r="J54">
            <v>0</v>
          </cell>
        </row>
        <row r="55">
          <cell r="B55" t="str">
            <v>Conexion de registro a registro electrico y acometida.  Incluye prueba, excavacion, relleno y tubo de P.V.C. , de 1".</v>
          </cell>
          <cell r="C55" t="str">
            <v>ML</v>
          </cell>
          <cell r="D55">
            <v>20</v>
          </cell>
          <cell r="E55">
            <v>37.32</v>
          </cell>
          <cell r="F55">
            <v>746.4</v>
          </cell>
          <cell r="H55">
            <v>0</v>
          </cell>
          <cell r="I55">
            <v>0</v>
          </cell>
          <cell r="J55">
            <v>0</v>
          </cell>
        </row>
        <row r="56">
          <cell r="F56">
            <v>0</v>
          </cell>
          <cell r="H56">
            <v>0</v>
          </cell>
          <cell r="I56">
            <v>0</v>
          </cell>
          <cell r="J56">
            <v>0</v>
          </cell>
        </row>
        <row r="57">
          <cell r="F57">
            <v>0</v>
          </cell>
          <cell r="H57">
            <v>0</v>
          </cell>
          <cell r="I57">
            <v>0</v>
          </cell>
          <cell r="J57">
            <v>0</v>
          </cell>
        </row>
        <row r="58">
          <cell r="B58" t="str">
            <v xml:space="preserve">VII. P I S O S </v>
          </cell>
          <cell r="F58">
            <v>9113.93</v>
          </cell>
          <cell r="H58">
            <v>0</v>
          </cell>
          <cell r="I58">
            <v>0</v>
          </cell>
          <cell r="J58">
            <v>0</v>
          </cell>
        </row>
        <row r="59">
          <cell r="B59" t="str">
            <v>Piso de concreto de 10 cm de espesor, acabado pulido rayado, concreto F·c=150Kg/cm2, en banqueta exterior.</v>
          </cell>
          <cell r="C59" t="str">
            <v>M2</v>
          </cell>
          <cell r="D59">
            <v>8.01</v>
          </cell>
          <cell r="E59">
            <v>93.81</v>
          </cell>
          <cell r="F59">
            <v>751.41</v>
          </cell>
          <cell r="H59">
            <v>0</v>
          </cell>
          <cell r="I59">
            <v>0</v>
          </cell>
          <cell r="J59">
            <v>0</v>
          </cell>
        </row>
        <row r="60">
          <cell r="B60" t="str">
            <v>Piso de ceramica de 20 x 20 cm. prensada y esmaltada con boquilla de 6 mm. de espesor.</v>
          </cell>
          <cell r="C60" t="str">
            <v>M2</v>
          </cell>
          <cell r="D60">
            <v>46.2</v>
          </cell>
          <cell r="E60">
            <v>107.21</v>
          </cell>
          <cell r="F60">
            <v>4953.1000000000004</v>
          </cell>
          <cell r="H60">
            <v>0</v>
          </cell>
          <cell r="I60">
            <v>0</v>
          </cell>
          <cell r="J60">
            <v>0</v>
          </cell>
        </row>
        <row r="61">
          <cell r="B61" t="str">
            <v>Firme de concreto F·c=150Kg/cm2. de 8 cm. de espesor acabado regleado para recibir cerámica.</v>
          </cell>
          <cell r="C61" t="str">
            <v>M2</v>
          </cell>
          <cell r="D61">
            <v>46.2</v>
          </cell>
          <cell r="E61">
            <v>68.489999999999995</v>
          </cell>
          <cell r="F61">
            <v>3164.23</v>
          </cell>
          <cell r="H61">
            <v>0</v>
          </cell>
          <cell r="I61">
            <v>0</v>
          </cell>
          <cell r="J61">
            <v>0</v>
          </cell>
        </row>
        <row r="62">
          <cell r="B62" t="str">
            <v>Rampa de concreto para minusvalidos de 10 Cm., de espesor concreto F'c=150Kg/cm2.</v>
          </cell>
          <cell r="C62" t="str">
            <v>M2</v>
          </cell>
          <cell r="D62">
            <v>1.2</v>
          </cell>
          <cell r="E62">
            <v>204.33</v>
          </cell>
          <cell r="F62">
            <v>245.19</v>
          </cell>
          <cell r="H62">
            <v>0</v>
          </cell>
          <cell r="I62">
            <v>0</v>
          </cell>
          <cell r="J62">
            <v>0</v>
          </cell>
        </row>
        <row r="63">
          <cell r="F63">
            <v>0</v>
          </cell>
          <cell r="H63">
            <v>0</v>
          </cell>
          <cell r="I63">
            <v>0</v>
          </cell>
          <cell r="J63">
            <v>0</v>
          </cell>
        </row>
        <row r="64">
          <cell r="F64">
            <v>0</v>
          </cell>
          <cell r="H64">
            <v>0</v>
          </cell>
          <cell r="I64">
            <v>0</v>
          </cell>
          <cell r="J64">
            <v>0</v>
          </cell>
        </row>
        <row r="65">
          <cell r="B65" t="str">
            <v>IX. RECUBRIMIENTOS Y ACABADOS.</v>
          </cell>
          <cell r="F65">
            <v>6692.73</v>
          </cell>
          <cell r="H65">
            <v>0</v>
          </cell>
          <cell r="I65">
            <v>0</v>
          </cell>
          <cell r="J65">
            <v>0</v>
          </cell>
        </row>
        <row r="66">
          <cell r="B66" t="str">
            <v>Limpieza de vidrios por ambas caras.</v>
          </cell>
          <cell r="C66" t="str">
            <v>M2</v>
          </cell>
          <cell r="D66">
            <v>10.199999999999999</v>
          </cell>
          <cell r="E66">
            <v>2.52</v>
          </cell>
          <cell r="F66">
            <v>25.7</v>
          </cell>
          <cell r="H66">
            <v>0</v>
          </cell>
          <cell r="I66">
            <v>0</v>
          </cell>
          <cell r="J66">
            <v>0</v>
          </cell>
        </row>
        <row r="67">
          <cell r="B67" t="str">
            <v>Limpieza de piso de concreto y ceramica con cepillo, agua y acido clorhidrico.</v>
          </cell>
          <cell r="C67" t="str">
            <v>M2</v>
          </cell>
          <cell r="D67">
            <v>54.11</v>
          </cell>
          <cell r="E67">
            <v>2.92</v>
          </cell>
          <cell r="F67">
            <v>158</v>
          </cell>
          <cell r="H67">
            <v>0</v>
          </cell>
          <cell r="I67">
            <v>0</v>
          </cell>
          <cell r="J67">
            <v>0</v>
          </cell>
        </row>
        <row r="68">
          <cell r="B68" t="str">
            <v xml:space="preserve">Aplanado de muros con mortero cem-arena cal. 1:6:2 ,incluye remates, emboquillado acabado fino a vuelta de plana y a plomo. </v>
          </cell>
          <cell r="C68" t="str">
            <v>M2</v>
          </cell>
          <cell r="D68">
            <v>129.63999999999999</v>
          </cell>
          <cell r="E68">
            <v>46.28</v>
          </cell>
          <cell r="F68">
            <v>5999.73</v>
          </cell>
          <cell r="H68">
            <v>0</v>
          </cell>
          <cell r="I68">
            <v>0</v>
          </cell>
          <cell r="J68">
            <v>0</v>
          </cell>
        </row>
        <row r="69">
          <cell r="B69" t="str">
            <v>Retiro de escombro fuera de la obra.</v>
          </cell>
          <cell r="C69" t="str">
            <v>M3</v>
          </cell>
          <cell r="D69">
            <v>10</v>
          </cell>
          <cell r="E69">
            <v>39.950000000000003</v>
          </cell>
          <cell r="F69">
            <v>399.5</v>
          </cell>
          <cell r="H69">
            <v>0</v>
          </cell>
          <cell r="I69">
            <v>0</v>
          </cell>
          <cell r="J69">
            <v>0</v>
          </cell>
        </row>
        <row r="70">
          <cell r="B70" t="str">
            <v>Perfilado de ventanas y puertas con aplanado.</v>
          </cell>
          <cell r="C70" t="str">
            <v>ML</v>
          </cell>
          <cell r="D70">
            <v>45</v>
          </cell>
          <cell r="E70">
            <v>2.44</v>
          </cell>
          <cell r="F70">
            <v>109.8</v>
          </cell>
          <cell r="H70">
            <v>0</v>
          </cell>
          <cell r="I70">
            <v>0</v>
          </cell>
          <cell r="J70">
            <v>0</v>
          </cell>
        </row>
        <row r="71">
          <cell r="F71">
            <v>0</v>
          </cell>
          <cell r="H71">
            <v>0</v>
          </cell>
          <cell r="I71">
            <v>0</v>
          </cell>
          <cell r="J71">
            <v>0</v>
          </cell>
        </row>
        <row r="72">
          <cell r="F72">
            <v>0</v>
          </cell>
          <cell r="H72">
            <v>0</v>
          </cell>
          <cell r="I72">
            <v>0</v>
          </cell>
          <cell r="J72">
            <v>0</v>
          </cell>
        </row>
        <row r="73">
          <cell r="B73" t="str">
            <v xml:space="preserve">X. P I N T U R A </v>
          </cell>
          <cell r="F73">
            <v>3900.5899999999997</v>
          </cell>
          <cell r="H73">
            <v>0</v>
          </cell>
          <cell r="I73">
            <v>0</v>
          </cell>
          <cell r="J73">
            <v>0</v>
          </cell>
        </row>
        <row r="74">
          <cell r="B74" t="str">
            <v>Pintura vinilica, lavable en muros,columnas, trabes y losa, marca Comex, Vinimex o similar. Incluye preparación de la superficie.</v>
          </cell>
          <cell r="C74" t="str">
            <v>M2</v>
          </cell>
          <cell r="D74">
            <v>217</v>
          </cell>
          <cell r="E74">
            <v>17.72</v>
          </cell>
          <cell r="F74">
            <v>3845.24</v>
          </cell>
          <cell r="H74">
            <v>0</v>
          </cell>
          <cell r="I74">
            <v>0</v>
          </cell>
          <cell r="J74">
            <v>0</v>
          </cell>
        </row>
        <row r="75">
          <cell r="B75" t="str">
            <v>Perfilado de pintura en claros de canceleria.</v>
          </cell>
          <cell r="C75" t="str">
            <v>ML</v>
          </cell>
          <cell r="D75">
            <v>45</v>
          </cell>
          <cell r="E75">
            <v>1.23</v>
          </cell>
          <cell r="F75">
            <v>55.35</v>
          </cell>
          <cell r="H75">
            <v>0</v>
          </cell>
          <cell r="I75">
            <v>0</v>
          </cell>
          <cell r="J75">
            <v>0</v>
          </cell>
        </row>
        <row r="76">
          <cell r="F76">
            <v>0</v>
          </cell>
          <cell r="H76">
            <v>0</v>
          </cell>
          <cell r="I76">
            <v>0</v>
          </cell>
          <cell r="J76">
            <v>0</v>
          </cell>
        </row>
        <row r="77">
          <cell r="F77">
            <v>0</v>
          </cell>
          <cell r="H77">
            <v>0</v>
          </cell>
          <cell r="I77">
            <v>0</v>
          </cell>
          <cell r="J77">
            <v>0</v>
          </cell>
        </row>
        <row r="78">
          <cell r="B78" t="str">
            <v xml:space="preserve">O B R A       EX TE R I O R </v>
          </cell>
        </row>
        <row r="79">
          <cell r="B79" t="str">
            <v>TRABAJOS PRELIMINARES O.E.</v>
          </cell>
          <cell r="F79">
            <v>187.92</v>
          </cell>
          <cell r="H79">
            <v>0</v>
          </cell>
          <cell r="I79">
            <v>0</v>
          </cell>
          <cell r="J79">
            <v>0</v>
          </cell>
        </row>
        <row r="80">
          <cell r="B80" t="str">
            <v>Limpieza, trazo y nivelación del terreno.</v>
          </cell>
          <cell r="C80" t="str">
            <v>M2</v>
          </cell>
          <cell r="D80">
            <v>108</v>
          </cell>
          <cell r="E80">
            <v>1.74</v>
          </cell>
          <cell r="F80">
            <v>187.92</v>
          </cell>
          <cell r="H80">
            <v>0</v>
          </cell>
          <cell r="I80">
            <v>0</v>
          </cell>
          <cell r="J80">
            <v>0</v>
          </cell>
        </row>
        <row r="81">
          <cell r="F81">
            <v>0</v>
          </cell>
          <cell r="H81">
            <v>0</v>
          </cell>
          <cell r="I81">
            <v>0</v>
          </cell>
          <cell r="J81">
            <v>0</v>
          </cell>
        </row>
        <row r="82">
          <cell r="F82">
            <v>0</v>
          </cell>
          <cell r="H82">
            <v>0</v>
          </cell>
          <cell r="I82">
            <v>0</v>
          </cell>
          <cell r="J82">
            <v>0</v>
          </cell>
        </row>
        <row r="83">
          <cell r="B83" t="str">
            <v xml:space="preserve">C I M E N T A C I O N </v>
          </cell>
          <cell r="F83">
            <v>6933.49</v>
          </cell>
          <cell r="H83">
            <v>0</v>
          </cell>
          <cell r="I83">
            <v>0</v>
          </cell>
          <cell r="J83">
            <v>0</v>
          </cell>
        </row>
        <row r="84">
          <cell r="B84" t="str">
            <v>Excavación a mano, cualquier terreno, para formar pisos, plazas cívicas y canchas deportivas, incluye acarreo dentro y fuera de la obra de material no utilizable</v>
          </cell>
          <cell r="C84" t="str">
            <v>M3</v>
          </cell>
          <cell r="D84">
            <v>7.5</v>
          </cell>
          <cell r="E84">
            <v>31.35</v>
          </cell>
          <cell r="F84">
            <v>235.12</v>
          </cell>
          <cell r="H84">
            <v>0</v>
          </cell>
          <cell r="I84">
            <v>0</v>
          </cell>
          <cell r="J84">
            <v>0</v>
          </cell>
        </row>
        <row r="85">
          <cell r="B85" t="str">
            <v>Plantilla de concreto hecho en obra F·c=100Kg/cm2, de 6 cm. de espesor .</v>
          </cell>
          <cell r="C85" t="str">
            <v>M2</v>
          </cell>
          <cell r="D85">
            <v>16.5</v>
          </cell>
          <cell r="E85">
            <v>39.58</v>
          </cell>
          <cell r="F85">
            <v>653.07000000000005</v>
          </cell>
          <cell r="H85">
            <v>0</v>
          </cell>
          <cell r="I85">
            <v>0</v>
          </cell>
          <cell r="J85">
            <v>0</v>
          </cell>
        </row>
        <row r="86">
          <cell r="B86" t="str">
            <v>Relleno y compactacion de material producto de excavación con pizon y agua, en capas de 20 cm de espesor.Incluye acarreo dentro de la obra, medir compacto.</v>
          </cell>
          <cell r="C86" t="str">
            <v>M3</v>
          </cell>
          <cell r="D86">
            <v>7.5</v>
          </cell>
          <cell r="E86">
            <v>31.84</v>
          </cell>
          <cell r="F86">
            <v>238.8</v>
          </cell>
          <cell r="H86">
            <v>0</v>
          </cell>
          <cell r="I86">
            <v>0</v>
          </cell>
          <cell r="J86">
            <v>0</v>
          </cell>
        </row>
        <row r="87">
          <cell r="B87" t="str">
            <v>Suministro y relleno de material inerte, compactado con pizón y agua, en capas de 20 cm. de espesor. Incluye acarreo dentro de la obra, medir compacto.</v>
          </cell>
          <cell r="C87" t="str">
            <v>M3</v>
          </cell>
          <cell r="D87">
            <v>25</v>
          </cell>
          <cell r="E87">
            <v>83.78</v>
          </cell>
          <cell r="F87">
            <v>2094.5</v>
          </cell>
          <cell r="H87">
            <v>0</v>
          </cell>
          <cell r="I87">
            <v>0</v>
          </cell>
          <cell r="J87">
            <v>0</v>
          </cell>
        </row>
        <row r="88">
          <cell r="B88" t="str">
            <v>Murete de enrase en cimentacion de block hueco relleno de concreto, asentado con mortero, cemento, arena, proporcion 1:3 de 15 Cm., de espesor.</v>
          </cell>
          <cell r="C88" t="str">
            <v>M2</v>
          </cell>
          <cell r="D88">
            <v>40</v>
          </cell>
          <cell r="E88">
            <v>92.8</v>
          </cell>
          <cell r="F88">
            <v>3712</v>
          </cell>
          <cell r="H88">
            <v>0</v>
          </cell>
          <cell r="I88">
            <v>0</v>
          </cell>
          <cell r="J88">
            <v>0</v>
          </cell>
        </row>
        <row r="89">
          <cell r="F89">
            <v>0</v>
          </cell>
          <cell r="H89">
            <v>0</v>
          </cell>
          <cell r="I89">
            <v>0</v>
          </cell>
          <cell r="J89">
            <v>0</v>
          </cell>
        </row>
        <row r="90">
          <cell r="F90">
            <v>0</v>
          </cell>
          <cell r="H90">
            <v>0</v>
          </cell>
          <cell r="I90">
            <v>0</v>
          </cell>
          <cell r="J90">
            <v>0</v>
          </cell>
        </row>
        <row r="91">
          <cell r="B91" t="str">
            <v>MUROS, CADENAS, CASTILLOS Y PISOS</v>
          </cell>
          <cell r="F91">
            <v>5042.5200000000004</v>
          </cell>
          <cell r="H91">
            <v>0</v>
          </cell>
          <cell r="I91">
            <v>0</v>
          </cell>
          <cell r="J91">
            <v>0</v>
          </cell>
        </row>
        <row r="92">
          <cell r="B92" t="str">
            <v>Piso de concreto f·c=150 Kg/cm2. 10 cm. de espesor, acabado pulido o raya/brocha/pelo, losas 3.06 x 2.00 m. juntas frías, acabado con volteador, incluye cimbra.</v>
          </cell>
          <cell r="C92" t="str">
            <v>M2</v>
          </cell>
          <cell r="D92">
            <v>108</v>
          </cell>
          <cell r="E92">
            <v>46.69</v>
          </cell>
          <cell r="F92">
            <v>5042.5200000000004</v>
          </cell>
          <cell r="H92">
            <v>0</v>
          </cell>
          <cell r="I92">
            <v>0</v>
          </cell>
          <cell r="J92">
            <v>0</v>
          </cell>
        </row>
        <row r="93">
          <cell r="F93">
            <v>0</v>
          </cell>
          <cell r="H93">
            <v>0</v>
          </cell>
          <cell r="I93">
            <v>0</v>
          </cell>
          <cell r="J93">
            <v>0</v>
          </cell>
        </row>
        <row r="94">
          <cell r="F94">
            <v>0</v>
          </cell>
          <cell r="H94">
            <v>0</v>
          </cell>
          <cell r="I94">
            <v>0</v>
          </cell>
          <cell r="J94">
            <v>0</v>
          </cell>
        </row>
        <row r="95">
          <cell r="B95" t="str">
            <v xml:space="preserve">                             IV.- PINTURA.</v>
          </cell>
          <cell r="F95">
            <v>315.36</v>
          </cell>
          <cell r="H95">
            <v>0</v>
          </cell>
          <cell r="I95">
            <v>0</v>
          </cell>
          <cell r="J95">
            <v>0</v>
          </cell>
        </row>
        <row r="96">
          <cell r="B96" t="str">
            <v>Limpieza de pisos de concreto y/o mosaico con cepillo, agua y acido clorhidrico.</v>
          </cell>
          <cell r="C96" t="str">
            <v>M2</v>
          </cell>
          <cell r="D96">
            <v>108</v>
          </cell>
          <cell r="E96">
            <v>2.92</v>
          </cell>
          <cell r="F96">
            <v>315.36</v>
          </cell>
          <cell r="H96">
            <v>0</v>
          </cell>
          <cell r="I96">
            <v>0</v>
          </cell>
          <cell r="J96">
            <v>0</v>
          </cell>
        </row>
        <row r="97">
          <cell r="F97">
            <v>0</v>
          </cell>
          <cell r="H97">
            <v>0</v>
          </cell>
          <cell r="I97">
            <v>0</v>
          </cell>
          <cell r="J97">
            <v>0</v>
          </cell>
        </row>
        <row r="98">
          <cell r="F98">
            <v>0</v>
          </cell>
          <cell r="H98">
            <v>0</v>
          </cell>
          <cell r="I98">
            <v>0</v>
          </cell>
          <cell r="J98">
            <v>0</v>
          </cell>
        </row>
        <row r="99">
          <cell r="B99" t="str">
            <v>INSTALACION ELECTRICA</v>
          </cell>
          <cell r="F99">
            <v>1791.3200000000002</v>
          </cell>
          <cell r="H99">
            <v>0</v>
          </cell>
          <cell r="I99">
            <v>0</v>
          </cell>
          <cell r="J99">
            <v>0</v>
          </cell>
        </row>
        <row r="100">
          <cell r="B100" t="str">
            <v>Suministro y tendido tubo conduit PVC pesado 25 mm diametro, incluye conexiones, trazo, excavación y relleno.</v>
          </cell>
          <cell r="C100" t="str">
            <v>ML</v>
          </cell>
          <cell r="D100">
            <v>30</v>
          </cell>
          <cell r="E100">
            <v>16.37</v>
          </cell>
          <cell r="F100">
            <v>491.1</v>
          </cell>
          <cell r="H100">
            <v>0</v>
          </cell>
          <cell r="I100">
            <v>0</v>
          </cell>
          <cell r="J100">
            <v>0</v>
          </cell>
        </row>
        <row r="101">
          <cell r="B101" t="str">
            <v>Suministro y colocacion y conexion de cable de cobre con aislamiento, THW calibre Num. 8, incluye cinta aislante.</v>
          </cell>
          <cell r="C101" t="str">
            <v>ML</v>
          </cell>
          <cell r="D101">
            <v>95</v>
          </cell>
          <cell r="E101">
            <v>5.86</v>
          </cell>
          <cell r="F101">
            <v>556.70000000000005</v>
          </cell>
          <cell r="H101">
            <v>0</v>
          </cell>
          <cell r="I101">
            <v>0</v>
          </cell>
          <cell r="J101">
            <v>0</v>
          </cell>
        </row>
        <row r="102">
          <cell r="B102" t="str">
            <v>Registro electrico 60x60x80 cm. con block cemento o tabique pulido con tapa de lámina y fondo de arena.</v>
          </cell>
          <cell r="C102" t="str">
            <v>PZA</v>
          </cell>
          <cell r="D102">
            <v>2</v>
          </cell>
          <cell r="E102">
            <v>371.76</v>
          </cell>
          <cell r="F102">
            <v>743.52</v>
          </cell>
          <cell r="H102">
            <v>0</v>
          </cell>
          <cell r="I102">
            <v>0</v>
          </cell>
          <cell r="J102">
            <v>0</v>
          </cell>
        </row>
        <row r="103">
          <cell r="F103">
            <v>0</v>
          </cell>
          <cell r="H103">
            <v>0</v>
          </cell>
          <cell r="I103">
            <v>0</v>
          </cell>
          <cell r="J103">
            <v>0</v>
          </cell>
        </row>
        <row r="104">
          <cell r="F104">
            <v>0</v>
          </cell>
          <cell r="H104">
            <v>0</v>
          </cell>
          <cell r="I104">
            <v>0</v>
          </cell>
          <cell r="J104">
            <v>0</v>
          </cell>
        </row>
        <row r="105">
          <cell r="B105" t="str">
            <v>INSTALACIONES ESPECIALES</v>
          </cell>
          <cell r="F105">
            <v>1222.3799999999999</v>
          </cell>
          <cell r="H105">
            <v>0</v>
          </cell>
          <cell r="I105">
            <v>0</v>
          </cell>
          <cell r="J105">
            <v>0</v>
          </cell>
        </row>
        <row r="106">
          <cell r="B106" t="str">
            <v>Ducto de salida para aire</v>
          </cell>
          <cell r="C106" t="str">
            <v>Lote</v>
          </cell>
          <cell r="D106">
            <v>1</v>
          </cell>
          <cell r="E106">
            <v>429.44</v>
          </cell>
          <cell r="F106">
            <v>429.44</v>
          </cell>
          <cell r="H106">
            <v>0</v>
          </cell>
          <cell r="I106">
            <v>0</v>
          </cell>
          <cell r="J106">
            <v>0</v>
          </cell>
        </row>
        <row r="107">
          <cell r="B107" t="str">
            <v>Instalacion hidraulica para aire acondicionado.</v>
          </cell>
          <cell r="C107" t="str">
            <v>Lote</v>
          </cell>
          <cell r="D107">
            <v>1</v>
          </cell>
          <cell r="E107">
            <v>340.9</v>
          </cell>
          <cell r="F107">
            <v>340.9</v>
          </cell>
          <cell r="H107">
            <v>0</v>
          </cell>
          <cell r="I107">
            <v>0</v>
          </cell>
          <cell r="J107">
            <v>0</v>
          </cell>
        </row>
        <row r="108">
          <cell r="B108" t="str">
            <v>Instalacion electrica para aire acondicionado.</v>
          </cell>
          <cell r="C108" t="str">
            <v>Lote</v>
          </cell>
          <cell r="D108">
            <v>1</v>
          </cell>
          <cell r="E108">
            <v>214.38</v>
          </cell>
          <cell r="F108">
            <v>214.38</v>
          </cell>
          <cell r="H108">
            <v>0</v>
          </cell>
          <cell r="I108">
            <v>0</v>
          </cell>
          <cell r="J108">
            <v>0</v>
          </cell>
        </row>
        <row r="109">
          <cell r="B109" t="str">
            <v>Instalacion para la preparacion del calenton de gas unicamente tuberia de gas del interior al exterior.</v>
          </cell>
          <cell r="C109" t="str">
            <v>Lote</v>
          </cell>
          <cell r="D109">
            <v>1</v>
          </cell>
          <cell r="E109">
            <v>237.66</v>
          </cell>
          <cell r="F109">
            <v>237.66</v>
          </cell>
          <cell r="H109">
            <v>0</v>
          </cell>
          <cell r="I109">
            <v>0</v>
          </cell>
          <cell r="J109">
            <v>0</v>
          </cell>
        </row>
        <row r="110">
          <cell r="F110">
            <v>0</v>
          </cell>
          <cell r="H110">
            <v>0</v>
          </cell>
          <cell r="I110">
            <v>0</v>
          </cell>
          <cell r="J110">
            <v>0</v>
          </cell>
        </row>
        <row r="111">
          <cell r="F111">
            <v>0</v>
          </cell>
          <cell r="H111">
            <v>0</v>
          </cell>
          <cell r="I111">
            <v>0</v>
          </cell>
          <cell r="J111">
            <v>0</v>
          </cell>
        </row>
        <row r="112">
          <cell r="F112">
            <v>0</v>
          </cell>
          <cell r="H112">
            <v>0</v>
          </cell>
          <cell r="I112">
            <v>0</v>
          </cell>
          <cell r="J112">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BASICOS"/>
      <sheetName val="PRESUPUESTO"/>
      <sheetName val="CROQUIS"/>
      <sheetName val="CALENDARIO"/>
      <sheetName val="CARUCONAC (2)"/>
      <sheetName val="CAMINOS A CARGO (2)"/>
      <sheetName val="PROGRAMACION 99"/>
      <sheetName val="FORMATO-INE"/>
      <sheetName val="FORMATO FISM"/>
      <sheetName val="FISE"/>
      <sheetName val="FAM"/>
      <sheetName val="FASSA"/>
      <sheetName val="I.E"/>
      <sheetName val="PAFEF"/>
      <sheetName val="FASP"/>
      <sheetName val="COMPL-INE"/>
      <sheetName val="COMPL-FISM"/>
      <sheetName val="FOR-FINIQUITO EXP"/>
      <sheetName val="SJ-HUEJO"/>
      <sheetName val="INE"/>
      <sheetName val="FISM"/>
      <sheetName val=" FISE 1"/>
      <sheetName val="Gráfico1"/>
      <sheetName val="INE (2)"/>
      <sheetName val="COMPL-INE (2)"/>
      <sheetName val="FASP (2)"/>
      <sheetName val="aula buenaveantura"/>
      <sheetName val="INF.COMPL."/>
      <sheetName val="ALCANT. AHUMA."/>
      <sheetName val="HOSPIT.JIMENEZ"/>
      <sheetName val="ESC.JUAREZ"/>
      <sheetName val="lopez sist.riego"/>
      <sheetName val="ALCANT. MATAMOROS "/>
      <sheetName val="COMPL FISM"/>
      <sheetName val="TEMOSACHI  DISP MEDISO"/>
      <sheetName val="DES.RURAL"/>
      <sheetName val="FORM INE"/>
      <sheetName val="CIRCUITO TV"/>
      <sheetName val="TEM.VADO 10 DE MAY."/>
      <sheetName val="TEMOSACHI VADO LA CONCHA"/>
      <sheetName val="CASA HOGAR SAN VICENTE"/>
      <sheetName val="SIST TRANS.TEMOSACHI"/>
      <sheetName val="CANCHAS MPIO .TEMOSACHI"/>
      <sheetName val="CONST.AULA #8419"/>
      <sheetName val="CANCHAS TEMO.VARIAS"/>
      <sheetName val="HOSP. INF.JUAREZ"/>
      <sheetName val="EDIF.CAM BUENA."/>
      <sheetName val="FCO. JAVIER TEMPLO TEMOSCHII"/>
      <sheetName val="lag. oxid. buenav."/>
      <sheetName val="EX-HACIENDA EL CARMEN"/>
      <sheetName val="SINIEST. COLIMA"/>
      <sheetName val="FISM (2)"/>
      <sheetName val="sist. riego DIF"/>
      <sheetName val="DESPENSAS TARAH."/>
      <sheetName val="ALUM. IGLESIA"/>
      <sheetName val="concentrado 20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EST 74"/>
      <sheetName val="5-2 A.Glez Granjas"/>
      <sheetName val="5-3 Gabilondo"/>
      <sheetName val="5-4 Chih.92"/>
      <sheetName val="5-5 Walt Disney"/>
      <sheetName val="5-6 A.Melgar"/>
      <sheetName val="5-7 DIF Estatal"/>
      <sheetName val="5-8 Esther Zuno"/>
      <sheetName val="5-9 México 91"/>
      <sheetName val="5-10 Freinet"/>
      <sheetName val="Edo Cta 05"/>
      <sheetName val="5_1 EST 74"/>
      <sheetName val="5_2 A_Glez Granjas"/>
      <sheetName val="5_3 Gabilondo"/>
      <sheetName val="5_4 Chih_92"/>
      <sheetName val="5_5 Walt Disney"/>
      <sheetName val="5_8 Esther Zuno"/>
      <sheetName val="5_9 México 91"/>
      <sheetName val="5-8 Esther juno"/>
    </sheetNames>
    <sheetDataSet>
      <sheetData sheetId="0" refreshError="1">
        <row r="29">
          <cell r="G29">
            <v>36.71</v>
          </cell>
        </row>
        <row r="30">
          <cell r="G30">
            <v>-36.1</v>
          </cell>
        </row>
        <row r="34">
          <cell r="G34">
            <v>1.84</v>
          </cell>
        </row>
        <row r="43">
          <cell r="G43">
            <v>-5.4</v>
          </cell>
        </row>
        <row r="89">
          <cell r="G89">
            <v>34.5</v>
          </cell>
        </row>
        <row r="93">
          <cell r="G93">
            <v>1.7</v>
          </cell>
        </row>
        <row r="94">
          <cell r="G94">
            <v>10.02</v>
          </cell>
        </row>
        <row r="95">
          <cell r="G95">
            <v>1.7</v>
          </cell>
        </row>
        <row r="96">
          <cell r="G96">
            <v>2.2599999999999998</v>
          </cell>
        </row>
        <row r="97">
          <cell r="G97">
            <v>7.16</v>
          </cell>
        </row>
        <row r="101">
          <cell r="G101">
            <v>34.950000000000003</v>
          </cell>
        </row>
        <row r="105">
          <cell r="G105">
            <v>0</v>
          </cell>
        </row>
        <row r="109">
          <cell r="G109">
            <v>35.520000000000003</v>
          </cell>
        </row>
        <row r="110">
          <cell r="G110">
            <v>27.4</v>
          </cell>
        </row>
      </sheetData>
      <sheetData sheetId="1" refreshError="1">
        <row r="33">
          <cell r="G33">
            <v>22.98</v>
          </cell>
        </row>
        <row r="39">
          <cell r="G39">
            <v>35.520000000000003</v>
          </cell>
        </row>
        <row r="42">
          <cell r="G42">
            <v>76.03</v>
          </cell>
        </row>
        <row r="46">
          <cell r="G46">
            <v>1</v>
          </cell>
        </row>
        <row r="47">
          <cell r="G47">
            <v>10.34</v>
          </cell>
        </row>
        <row r="48">
          <cell r="G48">
            <v>1</v>
          </cell>
        </row>
        <row r="52">
          <cell r="G52">
            <v>1</v>
          </cell>
        </row>
        <row r="53">
          <cell r="G53">
            <v>3</v>
          </cell>
        </row>
        <row r="54">
          <cell r="G54">
            <v>1</v>
          </cell>
        </row>
        <row r="58">
          <cell r="G58">
            <v>5</v>
          </cell>
        </row>
        <row r="59">
          <cell r="G59">
            <v>17.899999999999999</v>
          </cell>
        </row>
        <row r="63">
          <cell r="G63">
            <v>9.8800000000000008</v>
          </cell>
        </row>
        <row r="64">
          <cell r="G64">
            <v>46.2</v>
          </cell>
        </row>
        <row r="65">
          <cell r="G65">
            <v>46.2</v>
          </cell>
        </row>
        <row r="66">
          <cell r="G66">
            <v>1.2</v>
          </cell>
        </row>
        <row r="70">
          <cell r="G70">
            <v>10.34</v>
          </cell>
        </row>
        <row r="71">
          <cell r="G71">
            <v>53.77</v>
          </cell>
        </row>
        <row r="72">
          <cell r="G72">
            <v>130.68</v>
          </cell>
        </row>
        <row r="73">
          <cell r="G73">
            <v>10</v>
          </cell>
        </row>
        <row r="74">
          <cell r="G74">
            <v>13.76</v>
          </cell>
        </row>
        <row r="78">
          <cell r="G78">
            <v>227.52</v>
          </cell>
        </row>
        <row r="79">
          <cell r="G79">
            <v>13.76</v>
          </cell>
        </row>
        <row r="117">
          <cell r="G117">
            <v>3.91</v>
          </cell>
        </row>
      </sheetData>
      <sheetData sheetId="2" refreshError="1">
        <row r="83">
          <cell r="G83">
            <v>50.8</v>
          </cell>
        </row>
        <row r="87">
          <cell r="G87">
            <v>0.64</v>
          </cell>
        </row>
        <row r="95">
          <cell r="G95">
            <v>50.8</v>
          </cell>
        </row>
        <row r="99">
          <cell r="G99">
            <v>50.8</v>
          </cell>
        </row>
      </sheetData>
      <sheetData sheetId="3" refreshError="1">
        <row r="10">
          <cell r="G10">
            <v>9.18</v>
          </cell>
        </row>
        <row r="37">
          <cell r="G37">
            <v>35.520000000000003</v>
          </cell>
        </row>
        <row r="40">
          <cell r="G40">
            <v>76.03</v>
          </cell>
        </row>
        <row r="44">
          <cell r="G44">
            <v>1</v>
          </cell>
        </row>
        <row r="45">
          <cell r="G45">
            <v>10.34</v>
          </cell>
        </row>
        <row r="46">
          <cell r="G46">
            <v>1</v>
          </cell>
        </row>
        <row r="51">
          <cell r="G51">
            <v>3</v>
          </cell>
        </row>
        <row r="52">
          <cell r="G52">
            <v>1</v>
          </cell>
        </row>
        <row r="56">
          <cell r="G56">
            <v>5</v>
          </cell>
        </row>
        <row r="57">
          <cell r="G57">
            <v>23.9</v>
          </cell>
        </row>
        <row r="64">
          <cell r="G64">
            <v>1.2</v>
          </cell>
        </row>
        <row r="68">
          <cell r="G68">
            <v>10.34</v>
          </cell>
        </row>
        <row r="69">
          <cell r="G69">
            <v>53.78</v>
          </cell>
        </row>
        <row r="71">
          <cell r="G71">
            <v>10</v>
          </cell>
        </row>
        <row r="76">
          <cell r="G76">
            <v>225.05</v>
          </cell>
        </row>
        <row r="77">
          <cell r="G77">
            <v>14.64</v>
          </cell>
        </row>
        <row r="114">
          <cell r="G114">
            <v>17.600000000000001</v>
          </cell>
        </row>
      </sheetData>
      <sheetData sheetId="4" refreshError="1">
        <row r="8">
          <cell r="G8">
            <v>12.19</v>
          </cell>
        </row>
        <row r="11">
          <cell r="G11">
            <v>16.100000000000001</v>
          </cell>
        </row>
        <row r="41">
          <cell r="G41">
            <v>21.02</v>
          </cell>
        </row>
        <row r="44">
          <cell r="G44">
            <v>52.78</v>
          </cell>
        </row>
        <row r="48">
          <cell r="G48">
            <v>1</v>
          </cell>
        </row>
        <row r="49">
          <cell r="G49">
            <v>10.34</v>
          </cell>
        </row>
        <row r="50">
          <cell r="G50">
            <v>1</v>
          </cell>
        </row>
        <row r="55">
          <cell r="G55">
            <v>3</v>
          </cell>
        </row>
        <row r="60">
          <cell r="G60">
            <v>5</v>
          </cell>
        </row>
        <row r="61">
          <cell r="G61">
            <v>9.1999999999999993</v>
          </cell>
        </row>
        <row r="68">
          <cell r="G68">
            <v>1.2</v>
          </cell>
        </row>
        <row r="72">
          <cell r="G72">
            <v>10.34</v>
          </cell>
        </row>
        <row r="73">
          <cell r="G73">
            <v>53.78</v>
          </cell>
        </row>
        <row r="74">
          <cell r="G74">
            <v>15.27</v>
          </cell>
        </row>
        <row r="75">
          <cell r="G75">
            <v>10</v>
          </cell>
        </row>
        <row r="80">
          <cell r="G80">
            <v>146.12</v>
          </cell>
        </row>
        <row r="81">
          <cell r="G81">
            <v>14.64</v>
          </cell>
        </row>
        <row r="86">
          <cell r="G86">
            <v>68.64</v>
          </cell>
        </row>
        <row r="90">
          <cell r="G90">
            <v>10.3</v>
          </cell>
        </row>
        <row r="98">
          <cell r="G98">
            <v>68.64</v>
          </cell>
        </row>
        <row r="102">
          <cell r="G102">
            <v>68.64</v>
          </cell>
        </row>
        <row r="112">
          <cell r="G112">
            <v>1</v>
          </cell>
        </row>
        <row r="113">
          <cell r="G113">
            <v>1</v>
          </cell>
        </row>
        <row r="114">
          <cell r="G114">
            <v>1</v>
          </cell>
        </row>
        <row r="116">
          <cell r="G116">
            <v>1</v>
          </cell>
        </row>
        <row r="117">
          <cell r="G117">
            <v>1</v>
          </cell>
        </row>
      </sheetData>
      <sheetData sheetId="5"/>
      <sheetData sheetId="6"/>
      <sheetData sheetId="7" refreshError="1">
        <row r="9">
          <cell r="G9">
            <v>3.2</v>
          </cell>
        </row>
        <row r="27">
          <cell r="G27">
            <v>9.23</v>
          </cell>
        </row>
        <row r="29">
          <cell r="G29">
            <v>10.94</v>
          </cell>
        </row>
        <row r="30">
          <cell r="G30">
            <v>0.96</v>
          </cell>
        </row>
        <row r="34">
          <cell r="G34">
            <v>14.07</v>
          </cell>
        </row>
        <row r="36">
          <cell r="G36">
            <v>2</v>
          </cell>
        </row>
        <row r="43">
          <cell r="G43">
            <v>35.520000000000003</v>
          </cell>
        </row>
        <row r="46">
          <cell r="G46">
            <v>76.03</v>
          </cell>
        </row>
        <row r="50">
          <cell r="G50">
            <v>1</v>
          </cell>
        </row>
        <row r="51">
          <cell r="G51">
            <v>4</v>
          </cell>
        </row>
        <row r="52">
          <cell r="G52">
            <v>3</v>
          </cell>
        </row>
        <row r="53">
          <cell r="G53">
            <v>2</v>
          </cell>
        </row>
        <row r="54">
          <cell r="G54">
            <v>11.47</v>
          </cell>
        </row>
        <row r="55">
          <cell r="G55">
            <v>4</v>
          </cell>
        </row>
        <row r="56">
          <cell r="G56">
            <v>3.74</v>
          </cell>
        </row>
        <row r="57">
          <cell r="G57">
            <v>4</v>
          </cell>
        </row>
        <row r="58">
          <cell r="G58">
            <v>0</v>
          </cell>
        </row>
        <row r="61">
          <cell r="G61">
            <v>1</v>
          </cell>
        </row>
        <row r="62">
          <cell r="G62">
            <v>3</v>
          </cell>
        </row>
        <row r="63">
          <cell r="G63">
            <v>1</v>
          </cell>
        </row>
        <row r="67">
          <cell r="G67">
            <v>9</v>
          </cell>
        </row>
        <row r="68">
          <cell r="G68">
            <v>15.7</v>
          </cell>
        </row>
        <row r="73">
          <cell r="G73">
            <v>7</v>
          </cell>
        </row>
        <row r="74">
          <cell r="G74">
            <v>3</v>
          </cell>
        </row>
        <row r="75">
          <cell r="G75">
            <v>4</v>
          </cell>
        </row>
        <row r="77">
          <cell r="G77">
            <v>7</v>
          </cell>
        </row>
        <row r="78">
          <cell r="G78">
            <v>2</v>
          </cell>
        </row>
        <row r="79">
          <cell r="G79">
            <v>2</v>
          </cell>
        </row>
        <row r="80">
          <cell r="G80">
            <v>6</v>
          </cell>
        </row>
        <row r="82">
          <cell r="G82">
            <v>1</v>
          </cell>
        </row>
        <row r="83">
          <cell r="G83">
            <v>2</v>
          </cell>
        </row>
        <row r="87">
          <cell r="G87">
            <v>5</v>
          </cell>
        </row>
        <row r="88">
          <cell r="G88">
            <v>1</v>
          </cell>
        </row>
        <row r="93">
          <cell r="G93">
            <v>1</v>
          </cell>
        </row>
        <row r="96">
          <cell r="G96">
            <v>37.380000000000003</v>
          </cell>
        </row>
        <row r="97">
          <cell r="G97">
            <v>40.630000000000003</v>
          </cell>
        </row>
        <row r="99">
          <cell r="G99">
            <v>10.66</v>
          </cell>
        </row>
        <row r="104">
          <cell r="G104">
            <v>77.489999999999995</v>
          </cell>
        </row>
        <row r="105">
          <cell r="G105">
            <v>3.74</v>
          </cell>
        </row>
        <row r="107">
          <cell r="G107">
            <v>80.73</v>
          </cell>
        </row>
        <row r="108">
          <cell r="G108">
            <v>16</v>
          </cell>
        </row>
        <row r="109">
          <cell r="G109">
            <v>77.489999999999995</v>
          </cell>
        </row>
        <row r="110">
          <cell r="G110">
            <v>37.81</v>
          </cell>
        </row>
        <row r="111">
          <cell r="G111">
            <v>16.7</v>
          </cell>
        </row>
        <row r="113">
          <cell r="G113">
            <v>2.21</v>
          </cell>
        </row>
        <row r="117">
          <cell r="G117">
            <v>320.3</v>
          </cell>
        </row>
        <row r="118">
          <cell r="G118">
            <v>8.69</v>
          </cell>
        </row>
        <row r="119">
          <cell r="G119">
            <v>8.42</v>
          </cell>
        </row>
        <row r="124">
          <cell r="G124">
            <v>5.32</v>
          </cell>
        </row>
        <row r="128">
          <cell r="G128">
            <v>0.62</v>
          </cell>
        </row>
        <row r="129">
          <cell r="G129">
            <v>3.12</v>
          </cell>
        </row>
        <row r="131">
          <cell r="G131">
            <v>1.35</v>
          </cell>
        </row>
        <row r="132">
          <cell r="G132">
            <v>3.42</v>
          </cell>
        </row>
        <row r="136">
          <cell r="G136">
            <v>5.32</v>
          </cell>
        </row>
        <row r="148">
          <cell r="G148">
            <v>1</v>
          </cell>
        </row>
        <row r="155">
          <cell r="G155">
            <v>1</v>
          </cell>
        </row>
      </sheetData>
      <sheetData sheetId="8" refreshError="1">
        <row r="36">
          <cell r="G36">
            <v>3</v>
          </cell>
        </row>
        <row r="68">
          <cell r="G68">
            <v>10.4</v>
          </cell>
        </row>
        <row r="77">
          <cell r="G77">
            <v>7</v>
          </cell>
        </row>
        <row r="78">
          <cell r="G78">
            <v>2</v>
          </cell>
        </row>
        <row r="79">
          <cell r="G79">
            <v>2</v>
          </cell>
        </row>
        <row r="80">
          <cell r="G80">
            <v>6</v>
          </cell>
        </row>
        <row r="87">
          <cell r="G87">
            <v>5</v>
          </cell>
        </row>
        <row r="89">
          <cell r="G89">
            <v>27.9</v>
          </cell>
        </row>
        <row r="90">
          <cell r="G90">
            <v>29.35</v>
          </cell>
        </row>
        <row r="124">
          <cell r="G124">
            <v>18.07</v>
          </cell>
        </row>
        <row r="128">
          <cell r="G128">
            <v>1.1499999999999999</v>
          </cell>
        </row>
        <row r="129">
          <cell r="G129">
            <v>7.18</v>
          </cell>
        </row>
        <row r="130">
          <cell r="G130">
            <v>1.1499999999999999</v>
          </cell>
        </row>
        <row r="131">
          <cell r="G131">
            <v>0.49</v>
          </cell>
        </row>
        <row r="132">
          <cell r="G132">
            <v>5.41</v>
          </cell>
        </row>
        <row r="136">
          <cell r="G136">
            <v>18.07</v>
          </cell>
        </row>
        <row r="148">
          <cell r="G148">
            <v>1</v>
          </cell>
        </row>
      </sheetData>
      <sheetData sheetId="9"/>
      <sheetData sheetId="10"/>
      <sheetData sheetId="11" refreshError="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F595"/>
  <sheetViews>
    <sheetView tabSelected="1" topLeftCell="A6" zoomScale="70" zoomScaleNormal="70" zoomScaleSheetLayoutView="80" workbookViewId="0">
      <pane xSplit="13800" ySplit="810" topLeftCell="DA3" activePane="bottomRight"/>
      <selection activeCell="J258" sqref="J258"/>
      <selection pane="topRight" activeCell="DA6" sqref="DA6:DF7"/>
      <selection pane="bottomLeft" activeCell="A10" sqref="A8:XFD10"/>
      <selection pane="bottomRight" activeCell="DL13" sqref="DL13"/>
    </sheetView>
  </sheetViews>
  <sheetFormatPr baseColWidth="10" defaultRowHeight="12.75" x14ac:dyDescent="0.2"/>
  <cols>
    <col min="1" max="2" width="8.28515625" style="15" customWidth="1"/>
    <col min="3" max="3" width="61.42578125" style="16" customWidth="1"/>
    <col min="4" max="4" width="10.28515625" style="5" bestFit="1" customWidth="1"/>
    <col min="5" max="5" width="15.42578125" style="17" bestFit="1" customWidth="1"/>
    <col min="6" max="6" width="14.5703125" style="18" bestFit="1" customWidth="1"/>
    <col min="7" max="7" width="25" style="18" customWidth="1"/>
    <col min="8" max="8" width="16.85546875" style="3" customWidth="1"/>
    <col min="9" max="9" width="17.85546875" style="11" customWidth="1"/>
    <col min="10" max="10" width="13.85546875" style="3" customWidth="1"/>
    <col min="11" max="11" width="10.42578125" style="3" customWidth="1"/>
    <col min="12" max="12" width="17.42578125" style="3" bestFit="1" customWidth="1"/>
    <col min="13" max="13" width="10.7109375" style="3" bestFit="1" customWidth="1"/>
    <col min="14" max="14" width="16.42578125" style="11" customWidth="1"/>
    <col min="15" max="15" width="8.7109375" style="3" bestFit="1" customWidth="1"/>
    <col min="16" max="16" width="15.42578125" style="3" customWidth="1"/>
    <col min="17" max="17" width="5.7109375" style="3" bestFit="1" customWidth="1"/>
    <col min="18" max="18" width="12.85546875" style="3" customWidth="1"/>
    <col min="19" max="19" width="4.85546875" style="3" bestFit="1" customWidth="1"/>
    <col min="20" max="20" width="15.42578125" style="3" customWidth="1"/>
    <col min="21" max="21" width="10.28515625" style="3" bestFit="1" customWidth="1"/>
    <col min="22" max="22" width="13.28515625" style="3" bestFit="1" customWidth="1"/>
    <col min="23" max="23" width="11.42578125" style="3" customWidth="1"/>
    <col min="24" max="24" width="12" style="3" customWidth="1"/>
    <col min="25" max="25" width="7.140625" style="3" bestFit="1" customWidth="1"/>
    <col min="26" max="26" width="13.42578125" style="3" bestFit="1" customWidth="1"/>
    <col min="27" max="27" width="10.28515625" style="3" bestFit="1" customWidth="1"/>
    <col min="28" max="28" width="13.85546875" style="3" bestFit="1" customWidth="1"/>
    <col min="29" max="29" width="8.140625" style="3" bestFit="1" customWidth="1"/>
    <col min="30" max="30" width="11.5703125" style="3" customWidth="1"/>
    <col min="31" max="31" width="5.5703125" style="3" bestFit="1" customWidth="1"/>
    <col min="32" max="32" width="13.85546875" style="3" customWidth="1"/>
    <col min="33" max="33" width="10.28515625" style="3" bestFit="1" customWidth="1"/>
    <col min="34" max="34" width="15.85546875" style="3" customWidth="1"/>
    <col min="35" max="35" width="5.7109375" style="3" bestFit="1" customWidth="1"/>
    <col min="36" max="36" width="10.28515625" style="3" bestFit="1" customWidth="1"/>
    <col min="37" max="37" width="5.5703125" style="3" bestFit="1" customWidth="1"/>
    <col min="38" max="38" width="13.85546875" style="3" bestFit="1" customWidth="1"/>
    <col min="39" max="39" width="10.5703125" style="3" customWidth="1"/>
    <col min="40" max="40" width="15.85546875" style="3" customWidth="1"/>
    <col min="41" max="41" width="9.5703125" style="3" customWidth="1"/>
    <col min="42" max="42" width="12.5703125" style="3" customWidth="1"/>
    <col min="43" max="43" width="6.7109375" style="3" bestFit="1" customWidth="1"/>
    <col min="44" max="44" width="13.85546875" style="3" bestFit="1" customWidth="1"/>
    <col min="45" max="45" width="11.7109375" style="3" customWidth="1"/>
    <col min="46" max="46" width="13.85546875" style="3" bestFit="1" customWidth="1"/>
    <col min="47" max="47" width="7.140625" style="3" bestFit="1" customWidth="1"/>
    <col min="48" max="48" width="13.7109375" style="3" customWidth="1"/>
    <col min="49" max="49" width="6.7109375" style="3" bestFit="1" customWidth="1"/>
    <col min="50" max="50" width="13.85546875" style="3" bestFit="1" customWidth="1"/>
    <col min="51" max="51" width="9.28515625" style="56" bestFit="1" customWidth="1"/>
    <col min="52" max="52" width="16" style="56" customWidth="1"/>
    <col min="53" max="53" width="5.7109375" style="56" bestFit="1" customWidth="1"/>
    <col min="54" max="54" width="8.5703125" style="56" bestFit="1" customWidth="1"/>
    <col min="55" max="55" width="5.7109375" style="56" bestFit="1" customWidth="1"/>
    <col min="56" max="56" width="8.5703125" style="56" bestFit="1" customWidth="1"/>
    <col min="57" max="57" width="11.85546875" style="56" bestFit="1" customWidth="1"/>
    <col min="58" max="58" width="16.140625" style="56" customWidth="1"/>
    <col min="59" max="59" width="5.7109375" style="56" bestFit="1" customWidth="1"/>
    <col min="60" max="60" width="11.42578125" style="56" customWidth="1"/>
    <col min="61" max="61" width="5.7109375" style="56" bestFit="1" customWidth="1"/>
    <col min="62" max="62" width="8.5703125" style="56" bestFit="1" customWidth="1"/>
    <col min="63" max="63" width="10.140625" style="56" bestFit="1" customWidth="1"/>
    <col min="64" max="64" width="15.5703125" style="56" customWidth="1"/>
    <col min="65" max="65" width="6.85546875" style="56" bestFit="1" customWidth="1"/>
    <col min="66" max="66" width="13.28515625" style="56" customWidth="1"/>
    <col min="67" max="67" width="5.7109375" style="56" bestFit="1" customWidth="1"/>
    <col min="68" max="68" width="8.5703125" style="56" bestFit="1" customWidth="1"/>
    <col min="69" max="69" width="10.140625" style="56" bestFit="1" customWidth="1"/>
    <col min="70" max="70" width="15.5703125" style="56" customWidth="1"/>
    <col min="71" max="71" width="8.85546875" style="56" customWidth="1"/>
    <col min="72" max="72" width="13.28515625" style="56" customWidth="1"/>
    <col min="73" max="73" width="9.140625" style="56" customWidth="1"/>
    <col min="74" max="74" width="10.5703125" style="56" customWidth="1"/>
    <col min="75" max="75" width="10.140625" style="56" bestFit="1" customWidth="1"/>
    <col min="76" max="76" width="15.5703125" style="56" customWidth="1"/>
    <col min="77" max="77" width="8.85546875" style="56" customWidth="1"/>
    <col min="78" max="78" width="14.28515625" style="56" bestFit="1" customWidth="1"/>
    <col min="79" max="79" width="9.140625" style="56" customWidth="1"/>
    <col min="80" max="80" width="10.5703125" style="56" customWidth="1"/>
    <col min="81" max="81" width="10.140625" style="56" bestFit="1" customWidth="1"/>
    <col min="82" max="82" width="15.5703125" style="56" customWidth="1"/>
    <col min="83" max="83" width="8.85546875" style="56" customWidth="1"/>
    <col min="84" max="84" width="14.28515625" style="56" bestFit="1" customWidth="1"/>
    <col min="85" max="85" width="9.140625" style="56" customWidth="1"/>
    <col min="86" max="86" width="10.5703125" style="56" customWidth="1"/>
    <col min="87" max="87" width="10.140625" style="56" bestFit="1" customWidth="1"/>
    <col min="88" max="88" width="15.5703125" style="56" customWidth="1"/>
    <col min="89" max="89" width="8.85546875" style="56" customWidth="1"/>
    <col min="90" max="90" width="14.28515625" style="56" bestFit="1" customWidth="1"/>
    <col min="91" max="91" width="9.140625" style="56" customWidth="1"/>
    <col min="92" max="92" width="10.5703125" style="56" customWidth="1"/>
    <col min="93" max="93" width="10.140625" style="56" bestFit="1" customWidth="1"/>
    <col min="94" max="94" width="15.5703125" style="56" customWidth="1"/>
    <col min="95" max="95" width="8.85546875" style="56" customWidth="1"/>
    <col min="96" max="96" width="14.28515625" style="56" bestFit="1" customWidth="1"/>
    <col min="97" max="97" width="9.140625" style="56" customWidth="1"/>
    <col min="98" max="98" width="15.85546875" style="56" customWidth="1"/>
    <col min="99" max="99" width="10.140625" style="56" bestFit="1" customWidth="1"/>
    <col min="100" max="100" width="15.5703125" style="56" customWidth="1"/>
    <col min="101" max="101" width="8.85546875" style="56" customWidth="1"/>
    <col min="102" max="102" width="15.7109375" style="56" bestFit="1" customWidth="1"/>
    <col min="103" max="103" width="9.140625" style="56" customWidth="1"/>
    <col min="104" max="104" width="15.85546875" style="56" customWidth="1"/>
    <col min="105" max="105" width="10.140625" style="56" bestFit="1" customWidth="1"/>
    <col min="106" max="106" width="15.5703125" style="56" customWidth="1"/>
    <col min="107" max="107" width="8.85546875" style="56" customWidth="1"/>
    <col min="108" max="108" width="15.7109375" style="56" bestFit="1" customWidth="1"/>
    <col min="109" max="109" width="9.140625" style="56" customWidth="1"/>
    <col min="110" max="110" width="15.85546875" style="56" customWidth="1"/>
    <col min="111" max="16384" width="11.42578125" style="6"/>
  </cols>
  <sheetData>
    <row r="1" spans="1:110" ht="12.75" hidden="1" customHeight="1" x14ac:dyDescent="0.2">
      <c r="A1" s="135" t="s">
        <v>5</v>
      </c>
      <c r="B1" s="135"/>
      <c r="C1" s="135"/>
      <c r="D1" s="135"/>
      <c r="E1" s="135"/>
      <c r="F1" s="135"/>
      <c r="G1" s="135"/>
      <c r="H1" s="135"/>
      <c r="I1" s="135"/>
      <c r="J1" s="135"/>
      <c r="K1" s="135"/>
      <c r="L1" s="135"/>
      <c r="M1" s="135"/>
    </row>
    <row r="2" spans="1:110" ht="12.75" hidden="1" customHeight="1" x14ac:dyDescent="0.2">
      <c r="A2" s="135" t="s">
        <v>6</v>
      </c>
      <c r="B2" s="135"/>
      <c r="C2" s="135"/>
      <c r="D2" s="135"/>
      <c r="E2" s="135"/>
      <c r="F2" s="135"/>
      <c r="G2" s="135"/>
      <c r="H2" s="135"/>
      <c r="I2" s="135"/>
      <c r="J2" s="135"/>
      <c r="K2" s="135"/>
      <c r="L2" s="135"/>
      <c r="M2" s="135"/>
    </row>
    <row r="3" spans="1:110" ht="45.75" customHeight="1" x14ac:dyDescent="0.2">
      <c r="A3" s="136" t="e">
        <f>#REF!</f>
        <v>#REF!</v>
      </c>
      <c r="B3" s="136"/>
      <c r="C3" s="136"/>
      <c r="D3" s="136"/>
      <c r="E3" s="136"/>
      <c r="F3" s="136"/>
      <c r="G3" s="136"/>
      <c r="H3" s="136"/>
      <c r="I3" s="136"/>
      <c r="J3" s="136"/>
      <c r="K3" s="136"/>
      <c r="L3" s="136"/>
      <c r="M3" s="136"/>
      <c r="N3" s="136"/>
    </row>
    <row r="4" spans="1:110" ht="15.75" customHeight="1" x14ac:dyDescent="0.2">
      <c r="A4" s="138" t="s">
        <v>4</v>
      </c>
      <c r="B4" s="138"/>
      <c r="C4" s="138"/>
      <c r="D4" s="138"/>
      <c r="E4" s="138"/>
      <c r="F4" s="138"/>
      <c r="G4" s="138"/>
      <c r="H4" s="138"/>
      <c r="I4" s="138"/>
      <c r="J4" s="138"/>
      <c r="K4" s="138"/>
      <c r="L4" s="138"/>
      <c r="M4" s="138"/>
      <c r="N4" s="138"/>
    </row>
    <row r="5" spans="1:110" ht="3.95" customHeight="1" x14ac:dyDescent="0.2">
      <c r="A5" s="19"/>
      <c r="B5" s="19"/>
      <c r="C5" s="20"/>
      <c r="D5" s="21"/>
      <c r="E5" s="22"/>
      <c r="F5" s="22"/>
      <c r="G5" s="22"/>
      <c r="H5" s="21"/>
      <c r="I5" s="23"/>
      <c r="J5" s="21"/>
      <c r="K5" s="21"/>
      <c r="L5" s="21"/>
      <c r="M5" s="21"/>
      <c r="N5" s="23"/>
    </row>
    <row r="6" spans="1:110" ht="15.75" customHeight="1" x14ac:dyDescent="0.2">
      <c r="A6" s="139" t="s">
        <v>13</v>
      </c>
      <c r="B6" s="81"/>
      <c r="C6" s="138" t="s">
        <v>14</v>
      </c>
      <c r="D6" s="138" t="s">
        <v>15</v>
      </c>
      <c r="E6" s="80" t="s">
        <v>8</v>
      </c>
      <c r="F6" s="138" t="s">
        <v>18</v>
      </c>
      <c r="G6" s="138" t="s">
        <v>10</v>
      </c>
      <c r="H6" s="136" t="s">
        <v>24</v>
      </c>
      <c r="I6" s="136"/>
      <c r="J6" s="136" t="s">
        <v>16</v>
      </c>
      <c r="K6" s="136" t="s">
        <v>17</v>
      </c>
      <c r="L6" s="136"/>
      <c r="M6" s="136" t="s">
        <v>30</v>
      </c>
      <c r="N6" s="137"/>
      <c r="O6" s="140" t="s">
        <v>9</v>
      </c>
      <c r="P6" s="140"/>
      <c r="Q6" s="140"/>
      <c r="R6" s="140"/>
      <c r="S6" s="140"/>
      <c r="T6" s="140"/>
      <c r="U6" s="134" t="s">
        <v>29</v>
      </c>
      <c r="V6" s="134"/>
      <c r="W6" s="134"/>
      <c r="X6" s="134"/>
      <c r="Y6" s="134"/>
      <c r="Z6" s="134"/>
      <c r="AA6" s="140" t="s">
        <v>287</v>
      </c>
      <c r="AB6" s="140"/>
      <c r="AC6" s="140"/>
      <c r="AD6" s="140"/>
      <c r="AE6" s="140"/>
      <c r="AF6" s="140"/>
      <c r="AG6" s="134" t="s">
        <v>12</v>
      </c>
      <c r="AH6" s="134"/>
      <c r="AI6" s="134"/>
      <c r="AJ6" s="134"/>
      <c r="AK6" s="134"/>
      <c r="AL6" s="134"/>
      <c r="AM6" s="140" t="s">
        <v>27</v>
      </c>
      <c r="AN6" s="140"/>
      <c r="AO6" s="140"/>
      <c r="AP6" s="140"/>
      <c r="AQ6" s="140"/>
      <c r="AR6" s="140"/>
      <c r="AS6" s="134" t="s">
        <v>28</v>
      </c>
      <c r="AT6" s="134"/>
      <c r="AU6" s="134"/>
      <c r="AV6" s="134"/>
      <c r="AW6" s="134"/>
      <c r="AX6" s="134"/>
      <c r="AY6" s="140" t="s">
        <v>289</v>
      </c>
      <c r="AZ6" s="140"/>
      <c r="BA6" s="140"/>
      <c r="BB6" s="140"/>
      <c r="BC6" s="140"/>
      <c r="BD6" s="140"/>
      <c r="BE6" s="134" t="s">
        <v>290</v>
      </c>
      <c r="BF6" s="134"/>
      <c r="BG6" s="134"/>
      <c r="BH6" s="134"/>
      <c r="BI6" s="134"/>
      <c r="BJ6" s="134"/>
      <c r="BK6" s="140" t="s">
        <v>291</v>
      </c>
      <c r="BL6" s="140"/>
      <c r="BM6" s="140"/>
      <c r="BN6" s="140"/>
      <c r="BO6" s="140"/>
      <c r="BP6" s="140"/>
      <c r="BQ6" s="134" t="s">
        <v>292</v>
      </c>
      <c r="BR6" s="134"/>
      <c r="BS6" s="134"/>
      <c r="BT6" s="134"/>
      <c r="BU6" s="134"/>
      <c r="BV6" s="134"/>
      <c r="BW6" s="140" t="s">
        <v>21</v>
      </c>
      <c r="BX6" s="140"/>
      <c r="BY6" s="140"/>
      <c r="BZ6" s="140"/>
      <c r="CA6" s="140"/>
      <c r="CB6" s="140"/>
      <c r="CC6" s="134" t="s">
        <v>0</v>
      </c>
      <c r="CD6" s="134"/>
      <c r="CE6" s="134"/>
      <c r="CF6" s="134"/>
      <c r="CG6" s="134"/>
      <c r="CH6" s="134"/>
      <c r="CI6" s="140" t="s">
        <v>1</v>
      </c>
      <c r="CJ6" s="140"/>
      <c r="CK6" s="140"/>
      <c r="CL6" s="140"/>
      <c r="CM6" s="140"/>
      <c r="CN6" s="140"/>
      <c r="CO6" s="134" t="s">
        <v>2</v>
      </c>
      <c r="CP6" s="134"/>
      <c r="CQ6" s="134"/>
      <c r="CR6" s="134"/>
      <c r="CS6" s="134"/>
      <c r="CT6" s="134"/>
      <c r="CU6" s="140" t="s">
        <v>3</v>
      </c>
      <c r="CV6" s="140"/>
      <c r="CW6" s="140"/>
      <c r="CX6" s="140"/>
      <c r="CY6" s="140"/>
      <c r="CZ6" s="140"/>
      <c r="DA6" s="134" t="s">
        <v>338</v>
      </c>
      <c r="DB6" s="134"/>
      <c r="DC6" s="134"/>
      <c r="DD6" s="134"/>
      <c r="DE6" s="134"/>
      <c r="DF6" s="134"/>
    </row>
    <row r="7" spans="1:110" ht="29.25" customHeight="1" x14ac:dyDescent="0.2">
      <c r="A7" s="139"/>
      <c r="B7" s="81"/>
      <c r="C7" s="138"/>
      <c r="D7" s="138"/>
      <c r="E7" s="32" t="s">
        <v>7</v>
      </c>
      <c r="F7" s="138"/>
      <c r="G7" s="138"/>
      <c r="H7" s="136"/>
      <c r="I7" s="136"/>
      <c r="J7" s="136"/>
      <c r="K7" s="136"/>
      <c r="L7" s="136"/>
      <c r="M7" s="136"/>
      <c r="N7" s="137"/>
      <c r="O7" s="45" t="s">
        <v>20</v>
      </c>
      <c r="P7" s="45" t="s">
        <v>19</v>
      </c>
      <c r="Q7" s="46" t="s">
        <v>26</v>
      </c>
      <c r="R7" s="46" t="s">
        <v>19</v>
      </c>
      <c r="S7" s="47" t="s">
        <v>25</v>
      </c>
      <c r="T7" s="55" t="s">
        <v>19</v>
      </c>
      <c r="U7" s="58" t="s">
        <v>20</v>
      </c>
      <c r="V7" s="58" t="s">
        <v>19</v>
      </c>
      <c r="W7" s="59" t="s">
        <v>26</v>
      </c>
      <c r="X7" s="59" t="s">
        <v>19</v>
      </c>
      <c r="Y7" s="60" t="s">
        <v>25</v>
      </c>
      <c r="Z7" s="61" t="s">
        <v>19</v>
      </c>
      <c r="AA7" s="62" t="s">
        <v>20</v>
      </c>
      <c r="AB7" s="62" t="s">
        <v>19</v>
      </c>
      <c r="AC7" s="46" t="s">
        <v>26</v>
      </c>
      <c r="AD7" s="46" t="s">
        <v>19</v>
      </c>
      <c r="AE7" s="47" t="s">
        <v>25</v>
      </c>
      <c r="AF7" s="55" t="s">
        <v>19</v>
      </c>
      <c r="AG7" s="75" t="s">
        <v>20</v>
      </c>
      <c r="AH7" s="75" t="s">
        <v>19</v>
      </c>
      <c r="AI7" s="59" t="s">
        <v>26</v>
      </c>
      <c r="AJ7" s="59" t="s">
        <v>19</v>
      </c>
      <c r="AK7" s="60" t="s">
        <v>25</v>
      </c>
      <c r="AL7" s="61" t="s">
        <v>19</v>
      </c>
      <c r="AM7" s="76" t="s">
        <v>20</v>
      </c>
      <c r="AN7" s="76" t="s">
        <v>19</v>
      </c>
      <c r="AO7" s="46" t="s">
        <v>26</v>
      </c>
      <c r="AP7" s="46" t="s">
        <v>19</v>
      </c>
      <c r="AQ7" s="47" t="s">
        <v>25</v>
      </c>
      <c r="AR7" s="55" t="s">
        <v>19</v>
      </c>
      <c r="AS7" s="77" t="s">
        <v>20</v>
      </c>
      <c r="AT7" s="77" t="s">
        <v>19</v>
      </c>
      <c r="AU7" s="59" t="s">
        <v>26</v>
      </c>
      <c r="AV7" s="59" t="s">
        <v>19</v>
      </c>
      <c r="AW7" s="60" t="s">
        <v>25</v>
      </c>
      <c r="AX7" s="61" t="s">
        <v>19</v>
      </c>
      <c r="AY7" s="122" t="s">
        <v>20</v>
      </c>
      <c r="AZ7" s="122" t="s">
        <v>19</v>
      </c>
      <c r="BA7" s="46" t="s">
        <v>26</v>
      </c>
      <c r="BB7" s="46" t="s">
        <v>19</v>
      </c>
      <c r="BC7" s="47" t="s">
        <v>25</v>
      </c>
      <c r="BD7" s="55" t="s">
        <v>19</v>
      </c>
      <c r="BE7" s="123" t="s">
        <v>20</v>
      </c>
      <c r="BF7" s="123" t="s">
        <v>19</v>
      </c>
      <c r="BG7" s="59" t="s">
        <v>26</v>
      </c>
      <c r="BH7" s="59" t="s">
        <v>19</v>
      </c>
      <c r="BI7" s="60" t="s">
        <v>25</v>
      </c>
      <c r="BJ7" s="61" t="s">
        <v>19</v>
      </c>
      <c r="BK7" s="124" t="s">
        <v>20</v>
      </c>
      <c r="BL7" s="124" t="s">
        <v>19</v>
      </c>
      <c r="BM7" s="46" t="s">
        <v>26</v>
      </c>
      <c r="BN7" s="46" t="s">
        <v>19</v>
      </c>
      <c r="BO7" s="47" t="s">
        <v>25</v>
      </c>
      <c r="BP7" s="55" t="s">
        <v>19</v>
      </c>
      <c r="BQ7" s="125" t="s">
        <v>20</v>
      </c>
      <c r="BR7" s="125" t="s">
        <v>19</v>
      </c>
      <c r="BS7" s="59" t="s">
        <v>26</v>
      </c>
      <c r="BT7" s="59" t="s">
        <v>19</v>
      </c>
      <c r="BU7" s="60" t="s">
        <v>25</v>
      </c>
      <c r="BV7" s="61" t="s">
        <v>19</v>
      </c>
      <c r="BW7" s="126" t="s">
        <v>20</v>
      </c>
      <c r="BX7" s="126" t="s">
        <v>19</v>
      </c>
      <c r="BY7" s="46" t="s">
        <v>26</v>
      </c>
      <c r="BZ7" s="46" t="s">
        <v>19</v>
      </c>
      <c r="CA7" s="47" t="s">
        <v>25</v>
      </c>
      <c r="CB7" s="55" t="s">
        <v>19</v>
      </c>
      <c r="CC7" s="127" t="s">
        <v>20</v>
      </c>
      <c r="CD7" s="127" t="s">
        <v>19</v>
      </c>
      <c r="CE7" s="59" t="s">
        <v>26</v>
      </c>
      <c r="CF7" s="59" t="s">
        <v>19</v>
      </c>
      <c r="CG7" s="60" t="s">
        <v>25</v>
      </c>
      <c r="CH7" s="61" t="s">
        <v>19</v>
      </c>
      <c r="CI7" s="128" t="s">
        <v>20</v>
      </c>
      <c r="CJ7" s="128" t="s">
        <v>19</v>
      </c>
      <c r="CK7" s="46" t="s">
        <v>26</v>
      </c>
      <c r="CL7" s="46" t="s">
        <v>19</v>
      </c>
      <c r="CM7" s="47" t="s">
        <v>25</v>
      </c>
      <c r="CN7" s="55" t="s">
        <v>19</v>
      </c>
      <c r="CO7" s="129" t="s">
        <v>20</v>
      </c>
      <c r="CP7" s="129" t="s">
        <v>19</v>
      </c>
      <c r="CQ7" s="59" t="s">
        <v>26</v>
      </c>
      <c r="CR7" s="59" t="s">
        <v>19</v>
      </c>
      <c r="CS7" s="60" t="s">
        <v>25</v>
      </c>
      <c r="CT7" s="61" t="s">
        <v>19</v>
      </c>
      <c r="CU7" s="131" t="s">
        <v>20</v>
      </c>
      <c r="CV7" s="131" t="s">
        <v>19</v>
      </c>
      <c r="CW7" s="46" t="s">
        <v>26</v>
      </c>
      <c r="CX7" s="46" t="s">
        <v>19</v>
      </c>
      <c r="CY7" s="47" t="s">
        <v>25</v>
      </c>
      <c r="CZ7" s="55" t="s">
        <v>19</v>
      </c>
      <c r="DA7" s="132" t="s">
        <v>20</v>
      </c>
      <c r="DB7" s="132" t="s">
        <v>19</v>
      </c>
      <c r="DC7" s="59" t="s">
        <v>26</v>
      </c>
      <c r="DD7" s="59" t="s">
        <v>19</v>
      </c>
      <c r="DE7" s="60" t="s">
        <v>25</v>
      </c>
      <c r="DF7" s="61" t="s">
        <v>19</v>
      </c>
    </row>
    <row r="8" spans="1:110" s="7" customFormat="1" x14ac:dyDescent="0.2">
      <c r="A8" s="42"/>
      <c r="B8" s="42"/>
      <c r="C8" s="26"/>
      <c r="D8" s="26"/>
      <c r="E8" s="43"/>
      <c r="F8" s="10"/>
      <c r="G8" s="34"/>
      <c r="H8" s="27"/>
      <c r="I8" s="28"/>
      <c r="J8" s="27"/>
      <c r="K8" s="27"/>
      <c r="L8" s="27"/>
      <c r="M8" s="27"/>
      <c r="N8" s="28"/>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row>
    <row r="9" spans="1:110" s="7" customFormat="1" ht="18.75" x14ac:dyDescent="0.2">
      <c r="A9" s="79"/>
      <c r="B9" s="87"/>
      <c r="C9" s="66" t="s">
        <v>31</v>
      </c>
      <c r="D9" s="67"/>
      <c r="E9" s="67"/>
      <c r="F9" s="68"/>
      <c r="G9" s="69"/>
      <c r="H9" s="70"/>
      <c r="I9" s="70"/>
      <c r="J9" s="70"/>
      <c r="K9" s="70"/>
      <c r="L9" s="70"/>
      <c r="M9" s="70"/>
      <c r="N9" s="70"/>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row>
    <row r="10" spans="1:110" s="7" customFormat="1" ht="51" x14ac:dyDescent="0.2">
      <c r="A10" s="63">
        <v>1</v>
      </c>
      <c r="B10" s="82" t="s">
        <v>32</v>
      </c>
      <c r="C10" s="64" t="s">
        <v>33</v>
      </c>
      <c r="D10" s="65" t="s">
        <v>34</v>
      </c>
      <c r="E10" s="63">
        <v>370</v>
      </c>
      <c r="F10" s="57">
        <v>293.8</v>
      </c>
      <c r="G10" s="53">
        <f>ROUND(E10*F10,2)</f>
        <v>108706</v>
      </c>
      <c r="H10" s="24">
        <f>O10+Q10+S10+U10+W10+Y10+AA10+AC10+AE10+AG10+AI10+AK10+AM10+AO10+AQ10+AS10+AU10+AW10+AY10+BA10+BC10+BE10+BG10+BI10+BK10+BM10+BO10+BQ10+BS10+BU10+BW10+BY10+CA10+CC10+CE10+CG10+CI10+CK10+CM10+CO10+CQ10+CS10+CU10+CW10+CY10+DA10+DC10+DE10</f>
        <v>90.16</v>
      </c>
      <c r="I10" s="24">
        <f>P10+R10+T10+V10+X10+Z10+AB10+AD10+AF10+AH10+AJ10+AL10+AN10+AP10+AR10+AT10+AV10+AX10+AZ10+BB10+BD10+BF10+BH10+BJ10+BL10+BN10+BP10+BR10+BT10+BV10+BX10+BZ10+CB10+CD10+CF10+CH10+CJ10+CL10+CN10+CP10+CR10+CT10+CV10+CX10+CZ10+DB10+DD10+DF10</f>
        <v>26489.000000000004</v>
      </c>
      <c r="J10" s="24">
        <f t="shared" ref="J10:J16" si="0">+E10-H10</f>
        <v>279.84000000000003</v>
      </c>
      <c r="K10" s="24">
        <f t="shared" ref="K10" si="1">H10</f>
        <v>90.16</v>
      </c>
      <c r="L10" s="24">
        <f t="shared" ref="L10" si="2">I10</f>
        <v>26489.000000000004</v>
      </c>
      <c r="M10" s="24">
        <f>E10-H10</f>
        <v>279.84000000000003</v>
      </c>
      <c r="N10" s="24">
        <f>G10-I10</f>
        <v>82217</v>
      </c>
      <c r="O10" s="25"/>
      <c r="P10" s="25">
        <f>ROUND(O10*$F10,2)</f>
        <v>0</v>
      </c>
      <c r="Q10" s="25"/>
      <c r="R10" s="25">
        <f t="shared" ref="R10:R12" si="3">ROUND(Q10*F10,2)</f>
        <v>0</v>
      </c>
      <c r="S10" s="25"/>
      <c r="T10" s="25">
        <f t="shared" ref="T10:T12" si="4">S10*F10</f>
        <v>0</v>
      </c>
      <c r="U10" s="25">
        <v>15.54</v>
      </c>
      <c r="V10" s="25">
        <f t="shared" ref="V10:V12" si="5">ROUND(U10*F10,2)</f>
        <v>4565.6499999999996</v>
      </c>
      <c r="W10" s="25"/>
      <c r="X10" s="25">
        <f t="shared" ref="X10:X12" si="6">ROUND(W10*F10,2)</f>
        <v>0</v>
      </c>
      <c r="Y10" s="25"/>
      <c r="Z10" s="25">
        <f t="shared" ref="Z10:Z12" si="7">ROUND(Y10*F10,2)</f>
        <v>0</v>
      </c>
      <c r="AA10" s="25">
        <v>7.95</v>
      </c>
      <c r="AB10" s="25">
        <f t="shared" ref="AB10:AB12" si="8">ROUND(AA10*F10,2)</f>
        <v>2335.71</v>
      </c>
      <c r="AC10" s="25"/>
      <c r="AD10" s="25">
        <f t="shared" ref="AD10:AD12" si="9">ROUND(AC10*F10,2)</f>
        <v>0</v>
      </c>
      <c r="AE10" s="25"/>
      <c r="AF10" s="25">
        <f t="shared" ref="AF10:AF12" si="10">ROUND(AE10*F10,2)</f>
        <v>0</v>
      </c>
      <c r="AG10" s="25"/>
      <c r="AH10" s="25">
        <f t="shared" ref="AH10:AH12" si="11">ROUND(AG10*F10,2)</f>
        <v>0</v>
      </c>
      <c r="AI10" s="25"/>
      <c r="AJ10" s="25">
        <f t="shared" ref="AJ10:AJ12" si="12">ROUND(AI10*F10,2)</f>
        <v>0</v>
      </c>
      <c r="AK10" s="25"/>
      <c r="AL10" s="25">
        <f t="shared" ref="AL10:AL12" si="13">ROUND(AK10*F10,2)</f>
        <v>0</v>
      </c>
      <c r="AM10" s="25">
        <v>16.14</v>
      </c>
      <c r="AN10" s="25">
        <f t="shared" ref="AN10:AN12" si="14">ROUND(AM10*F10,2)</f>
        <v>4741.93</v>
      </c>
      <c r="AO10" s="25"/>
      <c r="AP10" s="25">
        <f t="shared" ref="AP10:AP12" si="15">ROUND(AO10*F10,2)</f>
        <v>0</v>
      </c>
      <c r="AQ10" s="25"/>
      <c r="AR10" s="25">
        <f t="shared" ref="AR10:AR12" si="16">ROUND(AQ10*F10,2)</f>
        <v>0</v>
      </c>
      <c r="AS10" s="25">
        <v>13.38</v>
      </c>
      <c r="AT10" s="25">
        <f t="shared" ref="AT10:AT12" si="17">ROUND(AS10*F10,2)</f>
        <v>3931.04</v>
      </c>
      <c r="AU10" s="25"/>
      <c r="AV10" s="25">
        <f t="shared" ref="AV10:AV12" si="18">ROUND(AU10*F10,2)</f>
        <v>0</v>
      </c>
      <c r="AW10" s="25"/>
      <c r="AX10" s="25">
        <f t="shared" ref="AX10:AX12" si="19">ROUND(AW10*F10,2)</f>
        <v>0</v>
      </c>
      <c r="AY10" s="25"/>
      <c r="AZ10" s="25">
        <f>ROUND(AY10*F10,2)</f>
        <v>0</v>
      </c>
      <c r="BA10" s="25"/>
      <c r="BB10" s="25">
        <f>ROUND(BA10*F10,2)</f>
        <v>0</v>
      </c>
      <c r="BC10" s="25"/>
      <c r="BD10" s="25">
        <f>ROUND(BC10*F10,2)</f>
        <v>0</v>
      </c>
      <c r="BE10" s="25"/>
      <c r="BF10" s="25">
        <f>ROUND(BE10*F10,2)</f>
        <v>0</v>
      </c>
      <c r="BG10" s="25"/>
      <c r="BH10" s="25">
        <f>ROUND(BG10*F10,2)</f>
        <v>0</v>
      </c>
      <c r="BI10" s="25"/>
      <c r="BJ10" s="25">
        <f>ROUND(BI10*F10,2)</f>
        <v>0</v>
      </c>
      <c r="BK10" s="25"/>
      <c r="BL10" s="25">
        <f>ROUND(BK10*F10,2)</f>
        <v>0</v>
      </c>
      <c r="BM10" s="25"/>
      <c r="BN10" s="25">
        <f>ROUND(BM10*F10,2)</f>
        <v>0</v>
      </c>
      <c r="BO10" s="25"/>
      <c r="BP10" s="25">
        <f>ROUND(BO10*F10,2)</f>
        <v>0</v>
      </c>
      <c r="BQ10" s="25">
        <v>32.770000000000003</v>
      </c>
      <c r="BR10" s="25">
        <f>ROUND(BQ10*F10,2)</f>
        <v>9627.83</v>
      </c>
      <c r="BS10" s="25"/>
      <c r="BT10" s="25">
        <f>ROUND(BS10*F10,2)</f>
        <v>0</v>
      </c>
      <c r="BU10" s="25"/>
      <c r="BV10" s="25">
        <f>ROUND(BU10*F10,2)</f>
        <v>0</v>
      </c>
      <c r="BW10" s="25">
        <v>4.38</v>
      </c>
      <c r="BX10" s="25">
        <f>ROUND(BW10*F10,2)</f>
        <v>1286.8399999999999</v>
      </c>
      <c r="BY10" s="25"/>
      <c r="BZ10" s="25">
        <f>ROUND(BY10*F10,2)</f>
        <v>0</v>
      </c>
      <c r="CA10" s="25"/>
      <c r="CB10" s="25">
        <f>ROUND(CA10*F10,2)</f>
        <v>0</v>
      </c>
      <c r="CC10" s="25"/>
      <c r="CD10" s="25">
        <f>ROUND(CC10*F10,2)</f>
        <v>0</v>
      </c>
      <c r="CE10" s="25"/>
      <c r="CF10" s="25">
        <f>ROUND(CE10*F10,2)</f>
        <v>0</v>
      </c>
      <c r="CG10" s="25"/>
      <c r="CH10" s="25">
        <f>ROUND(CG10*F10,2)</f>
        <v>0</v>
      </c>
      <c r="CI10" s="25"/>
      <c r="CJ10" s="25">
        <f>ROUND(CI10*F10,2)</f>
        <v>0</v>
      </c>
      <c r="CK10" s="25"/>
      <c r="CL10" s="25">
        <f>ROUND(CK10*F10,2)</f>
        <v>0</v>
      </c>
      <c r="CM10" s="25"/>
      <c r="CN10" s="25">
        <f>ROUND(CM10*F10,2)</f>
        <v>0</v>
      </c>
      <c r="CO10" s="25"/>
      <c r="CP10" s="25">
        <f>ROUND(CO10*F10,2)</f>
        <v>0</v>
      </c>
      <c r="CQ10" s="25"/>
      <c r="CR10" s="25">
        <f>ROUND(CQ10*F10,2)</f>
        <v>0</v>
      </c>
      <c r="CS10" s="25"/>
      <c r="CT10" s="25">
        <f>ROUND(CS10*F10,2)</f>
        <v>0</v>
      </c>
      <c r="CU10" s="25"/>
      <c r="CV10" s="25">
        <f>ROUND(CU10*F10,2)</f>
        <v>0</v>
      </c>
      <c r="CW10" s="25"/>
      <c r="CX10" s="25">
        <f>ROUND(CW10*F10,2)</f>
        <v>0</v>
      </c>
      <c r="CY10" s="25"/>
      <c r="CZ10" s="25">
        <f>ROUND(CY10*F10,2)</f>
        <v>0</v>
      </c>
      <c r="DA10" s="25"/>
      <c r="DB10" s="25">
        <f>ROUND(DA10*F10,2)</f>
        <v>0</v>
      </c>
      <c r="DC10" s="25"/>
      <c r="DD10" s="25">
        <f>ROUND(DC10*F10,2)</f>
        <v>0</v>
      </c>
      <c r="DE10" s="25"/>
      <c r="DF10" s="25">
        <f>ROUND(DE10*F10,2)</f>
        <v>0</v>
      </c>
    </row>
    <row r="11" spans="1:110" s="7" customFormat="1" ht="51" x14ac:dyDescent="0.2">
      <c r="A11" s="63">
        <v>2</v>
      </c>
      <c r="B11" s="82" t="s">
        <v>35</v>
      </c>
      <c r="C11" s="64" t="s">
        <v>36</v>
      </c>
      <c r="D11" s="65" t="s">
        <v>34</v>
      </c>
      <c r="E11" s="63">
        <v>130</v>
      </c>
      <c r="F11" s="57">
        <v>344.62</v>
      </c>
      <c r="G11" s="53">
        <f t="shared" ref="G11:G15" si="20">ROUND(E11*F11,2)</f>
        <v>44800.6</v>
      </c>
      <c r="H11" s="24">
        <f t="shared" ref="H11:H16" si="21">O11+Q11+S11+U11+W11+Y11+AA11+AC11+AE11+AG11+AI11+AK11+AM11+AO11+AQ11+AS11+AU11+AW11+AY11+BA11+BC11+BE11+BG11+BI11+BK11+BM11+BO11+BQ11+BS11+BU11+BW11+BY11+CA11+CC11+CE11+CG11+CI11+CK11+CM11+CO11+CQ11+CS11+CU11+CW11+CY11+DA11+DC11+DE11</f>
        <v>110.81999999999998</v>
      </c>
      <c r="I11" s="24">
        <f t="shared" ref="I11:I16" si="22">P11+R11+T11+V11+X11+Z11+AB11+AD11+AF11+AH11+AJ11+AL11+AN11+AP11+AR11+AT11+AV11+AX11+AZ11+BB11+BD11+BF11+BH11+BJ11+BL11+BN11+BP11+BR11+BT11+BV11+BX11+BZ11+CB11+CD11+CF11+CH11+CJ11+CL11+CN11+CP11+CR11+CT11+CV11+CX11+CZ11+DB11+DD11+DF11</f>
        <v>38190.79</v>
      </c>
      <c r="J11" s="24">
        <f t="shared" si="0"/>
        <v>19.180000000000021</v>
      </c>
      <c r="K11" s="24">
        <f t="shared" ref="K11:K16" si="23">H11</f>
        <v>110.81999999999998</v>
      </c>
      <c r="L11" s="24">
        <f t="shared" ref="L11:L16" si="24">I11</f>
        <v>38190.79</v>
      </c>
      <c r="M11" s="24">
        <f t="shared" ref="M11:M16" si="25">E11-H11</f>
        <v>19.180000000000021</v>
      </c>
      <c r="N11" s="24">
        <f t="shared" ref="N11:N16" si="26">G11-I11</f>
        <v>6609.8099999999977</v>
      </c>
      <c r="O11" s="25"/>
      <c r="P11" s="25">
        <f>ROUND(O11*$F11,2)</f>
        <v>0</v>
      </c>
      <c r="Q11" s="25"/>
      <c r="R11" s="25">
        <f t="shared" si="3"/>
        <v>0</v>
      </c>
      <c r="S11" s="25"/>
      <c r="T11" s="25">
        <f t="shared" si="4"/>
        <v>0</v>
      </c>
      <c r="U11" s="25">
        <v>9.3800000000000008</v>
      </c>
      <c r="V11" s="25">
        <f t="shared" si="5"/>
        <v>3232.54</v>
      </c>
      <c r="W11" s="25"/>
      <c r="X11" s="25">
        <f t="shared" si="6"/>
        <v>0</v>
      </c>
      <c r="Y11" s="25"/>
      <c r="Z11" s="25">
        <f t="shared" si="7"/>
        <v>0</v>
      </c>
      <c r="AA11" s="25">
        <v>70.97</v>
      </c>
      <c r="AB11" s="25">
        <f t="shared" si="8"/>
        <v>24457.68</v>
      </c>
      <c r="AC11" s="25"/>
      <c r="AD11" s="25">
        <f t="shared" si="9"/>
        <v>0</v>
      </c>
      <c r="AE11" s="25"/>
      <c r="AF11" s="25">
        <f t="shared" si="10"/>
        <v>0</v>
      </c>
      <c r="AG11" s="25"/>
      <c r="AH11" s="25">
        <f t="shared" si="11"/>
        <v>0</v>
      </c>
      <c r="AI11" s="25"/>
      <c r="AJ11" s="25">
        <f t="shared" si="12"/>
        <v>0</v>
      </c>
      <c r="AK11" s="25"/>
      <c r="AL11" s="25">
        <f t="shared" si="13"/>
        <v>0</v>
      </c>
      <c r="AM11" s="25">
        <v>12.65</v>
      </c>
      <c r="AN11" s="25">
        <f t="shared" si="14"/>
        <v>4359.4399999999996</v>
      </c>
      <c r="AO11" s="25"/>
      <c r="AP11" s="25">
        <f t="shared" si="15"/>
        <v>0</v>
      </c>
      <c r="AQ11" s="25"/>
      <c r="AR11" s="25">
        <f t="shared" si="16"/>
        <v>0</v>
      </c>
      <c r="AS11" s="25">
        <v>1.07</v>
      </c>
      <c r="AT11" s="25">
        <f t="shared" si="17"/>
        <v>368.74</v>
      </c>
      <c r="AU11" s="25"/>
      <c r="AV11" s="25">
        <f t="shared" si="18"/>
        <v>0</v>
      </c>
      <c r="AW11" s="25"/>
      <c r="AX11" s="25">
        <f t="shared" si="19"/>
        <v>0</v>
      </c>
      <c r="AY11" s="25">
        <v>4.21</v>
      </c>
      <c r="AZ11" s="25">
        <f t="shared" ref="AZ11:AZ16" si="27">ROUND(AY11*F11,2)</f>
        <v>1450.85</v>
      </c>
      <c r="BA11" s="25"/>
      <c r="BB11" s="25">
        <f t="shared" ref="BB11:BB16" si="28">ROUND(BA11*F11,2)</f>
        <v>0</v>
      </c>
      <c r="BC11" s="25"/>
      <c r="BD11" s="25">
        <f t="shared" ref="BD11:BD16" si="29">ROUND(BC11*F11,2)</f>
        <v>0</v>
      </c>
      <c r="BE11" s="25">
        <v>0.22</v>
      </c>
      <c r="BF11" s="25">
        <f t="shared" ref="BF11:BF16" si="30">ROUND(BE11*F11,2)</f>
        <v>75.819999999999993</v>
      </c>
      <c r="BG11" s="25"/>
      <c r="BH11" s="25">
        <f t="shared" ref="BH11:BH16" si="31">ROUND(BG11*F11,2)</f>
        <v>0</v>
      </c>
      <c r="BI11" s="25"/>
      <c r="BJ11" s="25">
        <f t="shared" ref="BJ11:BJ16" si="32">ROUND(BI11*F11,2)</f>
        <v>0</v>
      </c>
      <c r="BK11" s="25"/>
      <c r="BL11" s="25">
        <f t="shared" ref="BL11:BL16" si="33">ROUND(BK11*F11,2)</f>
        <v>0</v>
      </c>
      <c r="BM11" s="25"/>
      <c r="BN11" s="25">
        <f t="shared" ref="BN11:BN16" si="34">ROUND(BM11*F11,2)</f>
        <v>0</v>
      </c>
      <c r="BO11" s="25"/>
      <c r="BP11" s="25">
        <f t="shared" ref="BP11:BP16" si="35">ROUND(BO11*F11,2)</f>
        <v>0</v>
      </c>
      <c r="BQ11" s="25">
        <v>2.71</v>
      </c>
      <c r="BR11" s="25">
        <f t="shared" ref="BR11:BR16" si="36">ROUND(BQ11*F11,2)</f>
        <v>933.92</v>
      </c>
      <c r="BS11" s="25"/>
      <c r="BT11" s="25">
        <f t="shared" ref="BT11:BT16" si="37">ROUND(BS11*F11,2)</f>
        <v>0</v>
      </c>
      <c r="BU11" s="25"/>
      <c r="BV11" s="25">
        <f t="shared" ref="BV11:BV16" si="38">ROUND(BU11*F11,2)</f>
        <v>0</v>
      </c>
      <c r="BW11" s="25"/>
      <c r="BX11" s="25">
        <f t="shared" ref="BX11:BX16" si="39">ROUND(BW11*F11,2)</f>
        <v>0</v>
      </c>
      <c r="BY11" s="25"/>
      <c r="BZ11" s="25">
        <f t="shared" ref="BZ11:BZ16" si="40">ROUND(BY11*F11,2)</f>
        <v>0</v>
      </c>
      <c r="CA11" s="25"/>
      <c r="CB11" s="25">
        <f t="shared" ref="CB11:CB16" si="41">ROUND(CA11*F11,2)</f>
        <v>0</v>
      </c>
      <c r="CC11" s="25">
        <v>9.61</v>
      </c>
      <c r="CD11" s="25">
        <f t="shared" ref="CD11:CD16" si="42">ROUND(CC11*F11,2)</f>
        <v>3311.8</v>
      </c>
      <c r="CE11" s="25"/>
      <c r="CF11" s="25">
        <f t="shared" ref="CF11:CF16" si="43">ROUND(CE11*F11,2)</f>
        <v>0</v>
      </c>
      <c r="CG11" s="25"/>
      <c r="CH11" s="25">
        <f t="shared" ref="CH11:CH16" si="44">ROUND(CG11*F11,2)</f>
        <v>0</v>
      </c>
      <c r="CI11" s="25"/>
      <c r="CJ11" s="25">
        <f t="shared" ref="CJ11:CJ16" si="45">ROUND(CI11*F11,2)</f>
        <v>0</v>
      </c>
      <c r="CK11" s="25"/>
      <c r="CL11" s="25">
        <f t="shared" ref="CL11:CL16" si="46">ROUND(CK11*F11,2)</f>
        <v>0</v>
      </c>
      <c r="CM11" s="25"/>
      <c r="CN11" s="25">
        <f t="shared" ref="CN11:CN16" si="47">ROUND(CM11*F11,2)</f>
        <v>0</v>
      </c>
      <c r="CO11" s="25"/>
      <c r="CP11" s="25">
        <f t="shared" ref="CP11:CP16" si="48">ROUND(CO11*F11,2)</f>
        <v>0</v>
      </c>
      <c r="CQ11" s="25"/>
      <c r="CR11" s="25">
        <f t="shared" ref="CR11:CR16" si="49">ROUND(CQ11*F11,2)</f>
        <v>0</v>
      </c>
      <c r="CS11" s="25"/>
      <c r="CT11" s="25">
        <f t="shared" ref="CT11:CT16" si="50">ROUND(CS11*F11,2)</f>
        <v>0</v>
      </c>
      <c r="CU11" s="25"/>
      <c r="CV11" s="25">
        <f t="shared" ref="CV11:CV16" si="51">ROUND(CU11*F11,2)</f>
        <v>0</v>
      </c>
      <c r="CW11" s="25"/>
      <c r="CX11" s="25">
        <f t="shared" ref="CX11:CX16" si="52">ROUND(CW11*F11,2)</f>
        <v>0</v>
      </c>
      <c r="CY11" s="25"/>
      <c r="CZ11" s="25">
        <f t="shared" ref="CZ11:CZ16" si="53">ROUND(CY11*F11,2)</f>
        <v>0</v>
      </c>
      <c r="DA11" s="25"/>
      <c r="DB11" s="25">
        <f t="shared" ref="DB11:DB16" si="54">ROUND(DA11*F11,2)</f>
        <v>0</v>
      </c>
      <c r="DC11" s="25"/>
      <c r="DD11" s="25">
        <f t="shared" ref="DD11:DD16" si="55">ROUND(DC11*F11,2)</f>
        <v>0</v>
      </c>
      <c r="DE11" s="25"/>
      <c r="DF11" s="25">
        <f t="shared" ref="DF11:DF16" si="56">ROUND(DE11*F11,2)</f>
        <v>0</v>
      </c>
    </row>
    <row r="12" spans="1:110" s="7" customFormat="1" ht="63.75" x14ac:dyDescent="0.2">
      <c r="A12" s="63">
        <v>3</v>
      </c>
      <c r="B12" s="82" t="s">
        <v>37</v>
      </c>
      <c r="C12" s="64" t="s">
        <v>38</v>
      </c>
      <c r="D12" s="65" t="s">
        <v>34</v>
      </c>
      <c r="E12" s="63">
        <v>25</v>
      </c>
      <c r="F12" s="57">
        <v>258.38</v>
      </c>
      <c r="G12" s="53">
        <f t="shared" si="20"/>
        <v>6459.5</v>
      </c>
      <c r="H12" s="24">
        <f t="shared" si="21"/>
        <v>74.790000000000006</v>
      </c>
      <c r="I12" s="24">
        <f t="shared" si="22"/>
        <v>19324.250000000004</v>
      </c>
      <c r="J12" s="24">
        <f t="shared" si="0"/>
        <v>-49.790000000000006</v>
      </c>
      <c r="K12" s="24">
        <f t="shared" si="23"/>
        <v>74.790000000000006</v>
      </c>
      <c r="L12" s="24">
        <f t="shared" si="24"/>
        <v>19324.250000000004</v>
      </c>
      <c r="M12" s="24">
        <f t="shared" si="25"/>
        <v>-49.790000000000006</v>
      </c>
      <c r="N12" s="24">
        <f t="shared" si="26"/>
        <v>-12864.750000000004</v>
      </c>
      <c r="O12" s="25"/>
      <c r="P12" s="25">
        <f>ROUND(O12*$F12,2)</f>
        <v>0</v>
      </c>
      <c r="Q12" s="25"/>
      <c r="R12" s="25">
        <f t="shared" si="3"/>
        <v>0</v>
      </c>
      <c r="S12" s="25"/>
      <c r="T12" s="25">
        <f t="shared" si="4"/>
        <v>0</v>
      </c>
      <c r="U12" s="25">
        <v>25</v>
      </c>
      <c r="V12" s="25">
        <f t="shared" si="5"/>
        <v>6459.5</v>
      </c>
      <c r="W12" s="25">
        <v>4.97</v>
      </c>
      <c r="X12" s="25">
        <f t="shared" si="6"/>
        <v>1284.1500000000001</v>
      </c>
      <c r="Y12" s="25"/>
      <c r="Z12" s="25">
        <f t="shared" si="7"/>
        <v>0</v>
      </c>
      <c r="AA12" s="25"/>
      <c r="AB12" s="25">
        <f t="shared" si="8"/>
        <v>0</v>
      </c>
      <c r="AC12" s="25">
        <v>4.46</v>
      </c>
      <c r="AD12" s="25">
        <f t="shared" si="9"/>
        <v>1152.3699999999999</v>
      </c>
      <c r="AE12" s="25"/>
      <c r="AF12" s="25">
        <f t="shared" si="10"/>
        <v>0</v>
      </c>
      <c r="AG12" s="25"/>
      <c r="AH12" s="25">
        <f t="shared" si="11"/>
        <v>0</v>
      </c>
      <c r="AI12" s="25"/>
      <c r="AJ12" s="25">
        <f t="shared" si="12"/>
        <v>0</v>
      </c>
      <c r="AK12" s="25"/>
      <c r="AL12" s="25">
        <f t="shared" si="13"/>
        <v>0</v>
      </c>
      <c r="AM12" s="25"/>
      <c r="AN12" s="25">
        <f t="shared" si="14"/>
        <v>0</v>
      </c>
      <c r="AO12" s="25">
        <v>6.02</v>
      </c>
      <c r="AP12" s="25">
        <f t="shared" si="15"/>
        <v>1555.45</v>
      </c>
      <c r="AQ12" s="25"/>
      <c r="AR12" s="25">
        <f t="shared" si="16"/>
        <v>0</v>
      </c>
      <c r="AS12" s="25"/>
      <c r="AT12" s="25">
        <f t="shared" si="17"/>
        <v>0</v>
      </c>
      <c r="AU12" s="25"/>
      <c r="AV12" s="25">
        <f t="shared" si="18"/>
        <v>0</v>
      </c>
      <c r="AW12" s="25"/>
      <c r="AX12" s="25">
        <f t="shared" si="19"/>
        <v>0</v>
      </c>
      <c r="AY12" s="25"/>
      <c r="AZ12" s="25">
        <f t="shared" si="27"/>
        <v>0</v>
      </c>
      <c r="BA12" s="25"/>
      <c r="BB12" s="25">
        <f t="shared" si="28"/>
        <v>0</v>
      </c>
      <c r="BC12" s="25"/>
      <c r="BD12" s="25">
        <f t="shared" si="29"/>
        <v>0</v>
      </c>
      <c r="BE12" s="25"/>
      <c r="BF12" s="25">
        <f t="shared" si="30"/>
        <v>0</v>
      </c>
      <c r="BG12" s="25">
        <v>1.33</v>
      </c>
      <c r="BH12" s="25">
        <f t="shared" si="31"/>
        <v>343.65</v>
      </c>
      <c r="BI12" s="25"/>
      <c r="BJ12" s="25">
        <f t="shared" si="32"/>
        <v>0</v>
      </c>
      <c r="BK12" s="25"/>
      <c r="BL12" s="25">
        <f t="shared" si="33"/>
        <v>0</v>
      </c>
      <c r="BM12" s="25">
        <v>21.82</v>
      </c>
      <c r="BN12" s="25">
        <f t="shared" si="34"/>
        <v>5637.85</v>
      </c>
      <c r="BO12" s="25"/>
      <c r="BP12" s="25">
        <f t="shared" si="35"/>
        <v>0</v>
      </c>
      <c r="BQ12" s="25"/>
      <c r="BR12" s="25">
        <f t="shared" si="36"/>
        <v>0</v>
      </c>
      <c r="BS12" s="25"/>
      <c r="BT12" s="25">
        <f t="shared" si="37"/>
        <v>0</v>
      </c>
      <c r="BU12" s="25"/>
      <c r="BV12" s="25">
        <f t="shared" si="38"/>
        <v>0</v>
      </c>
      <c r="BW12" s="25"/>
      <c r="BX12" s="25">
        <f t="shared" si="39"/>
        <v>0</v>
      </c>
      <c r="BY12" s="25">
        <v>5.07</v>
      </c>
      <c r="BZ12" s="25">
        <f t="shared" si="40"/>
        <v>1309.99</v>
      </c>
      <c r="CA12" s="25"/>
      <c r="CB12" s="25">
        <f t="shared" si="41"/>
        <v>0</v>
      </c>
      <c r="CC12" s="25"/>
      <c r="CD12" s="25">
        <f t="shared" si="42"/>
        <v>0</v>
      </c>
      <c r="CE12" s="25">
        <v>6.12</v>
      </c>
      <c r="CF12" s="25">
        <f t="shared" si="43"/>
        <v>1581.29</v>
      </c>
      <c r="CG12" s="25"/>
      <c r="CH12" s="25">
        <f t="shared" si="44"/>
        <v>0</v>
      </c>
      <c r="CI12" s="25"/>
      <c r="CJ12" s="25">
        <f t="shared" si="45"/>
        <v>0</v>
      </c>
      <c r="CK12" s="25"/>
      <c r="CL12" s="25">
        <f t="shared" si="46"/>
        <v>0</v>
      </c>
      <c r="CM12" s="25"/>
      <c r="CN12" s="25">
        <f t="shared" si="47"/>
        <v>0</v>
      </c>
      <c r="CO12" s="25"/>
      <c r="CP12" s="25">
        <f t="shared" si="48"/>
        <v>0</v>
      </c>
      <c r="CQ12" s="25"/>
      <c r="CR12" s="25">
        <f t="shared" si="49"/>
        <v>0</v>
      </c>
      <c r="CS12" s="25"/>
      <c r="CT12" s="25">
        <f t="shared" si="50"/>
        <v>0</v>
      </c>
      <c r="CU12" s="25"/>
      <c r="CV12" s="25">
        <f t="shared" si="51"/>
        <v>0</v>
      </c>
      <c r="CW12" s="25"/>
      <c r="CX12" s="25">
        <f t="shared" si="52"/>
        <v>0</v>
      </c>
      <c r="CY12" s="25"/>
      <c r="CZ12" s="25">
        <f t="shared" si="53"/>
        <v>0</v>
      </c>
      <c r="DA12" s="25"/>
      <c r="DB12" s="25">
        <f t="shared" si="54"/>
        <v>0</v>
      </c>
      <c r="DC12" s="25"/>
      <c r="DD12" s="25">
        <f t="shared" si="55"/>
        <v>0</v>
      </c>
      <c r="DE12" s="25"/>
      <c r="DF12" s="25">
        <f t="shared" si="56"/>
        <v>0</v>
      </c>
    </row>
    <row r="13" spans="1:110" s="7" customFormat="1" ht="51" x14ac:dyDescent="0.2">
      <c r="A13" s="63">
        <v>4</v>
      </c>
      <c r="B13" s="82" t="s">
        <v>39</v>
      </c>
      <c r="C13" s="64" t="s">
        <v>40</v>
      </c>
      <c r="D13" s="65" t="s">
        <v>41</v>
      </c>
      <c r="E13" s="63">
        <v>230</v>
      </c>
      <c r="F13" s="57">
        <v>312.33999999999997</v>
      </c>
      <c r="G13" s="53">
        <f t="shared" si="20"/>
        <v>71838.2</v>
      </c>
      <c r="H13" s="24">
        <f t="shared" si="21"/>
        <v>78</v>
      </c>
      <c r="I13" s="24">
        <f t="shared" si="22"/>
        <v>24362.52</v>
      </c>
      <c r="J13" s="24">
        <f t="shared" si="0"/>
        <v>152</v>
      </c>
      <c r="K13" s="24">
        <f t="shared" si="23"/>
        <v>78</v>
      </c>
      <c r="L13" s="24">
        <f t="shared" si="24"/>
        <v>24362.52</v>
      </c>
      <c r="M13" s="24">
        <f t="shared" si="25"/>
        <v>152</v>
      </c>
      <c r="N13" s="24">
        <f t="shared" si="26"/>
        <v>47475.679999999993</v>
      </c>
      <c r="O13" s="25"/>
      <c r="P13" s="25">
        <f>ROUND(O13*$F13,2)</f>
        <v>0</v>
      </c>
      <c r="Q13" s="25"/>
      <c r="R13" s="25">
        <f t="shared" ref="R13:R15" si="57">ROUND(Q13*F13,2)</f>
        <v>0</v>
      </c>
      <c r="S13" s="25"/>
      <c r="T13" s="25">
        <f t="shared" ref="T13:T15" si="58">S13*F13</f>
        <v>0</v>
      </c>
      <c r="U13" s="25">
        <v>78</v>
      </c>
      <c r="V13" s="25">
        <f>ROUND(U13*F13,2)</f>
        <v>24362.52</v>
      </c>
      <c r="W13" s="25"/>
      <c r="X13" s="25">
        <f>ROUND(W13*F13,2)</f>
        <v>0</v>
      </c>
      <c r="Y13" s="25"/>
      <c r="Z13" s="25">
        <f>ROUND(Y13*F13,2)</f>
        <v>0</v>
      </c>
      <c r="AA13" s="25"/>
      <c r="AB13" s="25">
        <f t="shared" ref="AB13:AB15" si="59">ROUND(AA13*F13,2)</f>
        <v>0</v>
      </c>
      <c r="AC13" s="25"/>
      <c r="AD13" s="25">
        <f t="shared" ref="AD13:AD15" si="60">ROUND(AC13*F13,2)</f>
        <v>0</v>
      </c>
      <c r="AE13" s="25"/>
      <c r="AF13" s="25">
        <f t="shared" ref="AF13:AF15" si="61">ROUND(AE13*F13,2)</f>
        <v>0</v>
      </c>
      <c r="AG13" s="25"/>
      <c r="AH13" s="25">
        <f t="shared" ref="AH13:AH15" si="62">ROUND(AG13*F13,2)</f>
        <v>0</v>
      </c>
      <c r="AI13" s="25"/>
      <c r="AJ13" s="25">
        <f t="shared" ref="AJ13:AJ15" si="63">ROUND(AI13*F13,2)</f>
        <v>0</v>
      </c>
      <c r="AK13" s="25"/>
      <c r="AL13" s="25">
        <f t="shared" ref="AL13:AL15" si="64">ROUND(AK13*F13,2)</f>
        <v>0</v>
      </c>
      <c r="AM13" s="25"/>
      <c r="AN13" s="25">
        <f t="shared" ref="AN13:AN15" si="65">ROUND(AM13*F13,2)</f>
        <v>0</v>
      </c>
      <c r="AO13" s="25"/>
      <c r="AP13" s="25">
        <f t="shared" ref="AP13:AP15" si="66">ROUND(AO13*F13,2)</f>
        <v>0</v>
      </c>
      <c r="AQ13" s="25"/>
      <c r="AR13" s="25">
        <f t="shared" ref="AR13:AR15" si="67">ROUND(AQ13*F13,2)</f>
        <v>0</v>
      </c>
      <c r="AS13" s="25"/>
      <c r="AT13" s="25">
        <f t="shared" ref="AT13:AT15" si="68">ROUND(AS13*F13,2)</f>
        <v>0</v>
      </c>
      <c r="AU13" s="25"/>
      <c r="AV13" s="25">
        <f t="shared" ref="AV13:AV15" si="69">ROUND(AU13*F13,2)</f>
        <v>0</v>
      </c>
      <c r="AW13" s="25"/>
      <c r="AX13" s="25">
        <f t="shared" ref="AX13:AX15" si="70">ROUND(AW13*F13,2)</f>
        <v>0</v>
      </c>
      <c r="AY13" s="25"/>
      <c r="AZ13" s="25">
        <f t="shared" si="27"/>
        <v>0</v>
      </c>
      <c r="BA13" s="25"/>
      <c r="BB13" s="25">
        <f t="shared" si="28"/>
        <v>0</v>
      </c>
      <c r="BC13" s="25"/>
      <c r="BD13" s="25">
        <f t="shared" si="29"/>
        <v>0</v>
      </c>
      <c r="BE13" s="25"/>
      <c r="BF13" s="25">
        <f t="shared" si="30"/>
        <v>0</v>
      </c>
      <c r="BG13" s="25"/>
      <c r="BH13" s="25">
        <f t="shared" si="31"/>
        <v>0</v>
      </c>
      <c r="BI13" s="25"/>
      <c r="BJ13" s="25">
        <f t="shared" si="32"/>
        <v>0</v>
      </c>
      <c r="BK13" s="25"/>
      <c r="BL13" s="25">
        <f t="shared" si="33"/>
        <v>0</v>
      </c>
      <c r="BM13" s="25"/>
      <c r="BN13" s="25">
        <f t="shared" si="34"/>
        <v>0</v>
      </c>
      <c r="BO13" s="25"/>
      <c r="BP13" s="25">
        <f t="shared" si="35"/>
        <v>0</v>
      </c>
      <c r="BQ13" s="25"/>
      <c r="BR13" s="25">
        <f t="shared" si="36"/>
        <v>0</v>
      </c>
      <c r="BS13" s="25"/>
      <c r="BT13" s="25">
        <f t="shared" si="37"/>
        <v>0</v>
      </c>
      <c r="BU13" s="25"/>
      <c r="BV13" s="25">
        <f t="shared" si="38"/>
        <v>0</v>
      </c>
      <c r="BW13" s="25"/>
      <c r="BX13" s="25">
        <f t="shared" si="39"/>
        <v>0</v>
      </c>
      <c r="BY13" s="25"/>
      <c r="BZ13" s="25">
        <f t="shared" si="40"/>
        <v>0</v>
      </c>
      <c r="CA13" s="25"/>
      <c r="CB13" s="25">
        <f t="shared" si="41"/>
        <v>0</v>
      </c>
      <c r="CC13" s="25"/>
      <c r="CD13" s="25">
        <f t="shared" si="42"/>
        <v>0</v>
      </c>
      <c r="CE13" s="25"/>
      <c r="CF13" s="25">
        <f t="shared" si="43"/>
        <v>0</v>
      </c>
      <c r="CG13" s="25"/>
      <c r="CH13" s="25">
        <f t="shared" si="44"/>
        <v>0</v>
      </c>
      <c r="CI13" s="25"/>
      <c r="CJ13" s="25">
        <f t="shared" si="45"/>
        <v>0</v>
      </c>
      <c r="CK13" s="25"/>
      <c r="CL13" s="25">
        <f t="shared" si="46"/>
        <v>0</v>
      </c>
      <c r="CM13" s="25"/>
      <c r="CN13" s="25">
        <f t="shared" si="47"/>
        <v>0</v>
      </c>
      <c r="CO13" s="25"/>
      <c r="CP13" s="25">
        <f t="shared" si="48"/>
        <v>0</v>
      </c>
      <c r="CQ13" s="25"/>
      <c r="CR13" s="25">
        <f t="shared" si="49"/>
        <v>0</v>
      </c>
      <c r="CS13" s="25"/>
      <c r="CT13" s="25">
        <f t="shared" si="50"/>
        <v>0</v>
      </c>
      <c r="CU13" s="25"/>
      <c r="CV13" s="25">
        <f t="shared" si="51"/>
        <v>0</v>
      </c>
      <c r="CW13" s="25"/>
      <c r="CX13" s="25">
        <f t="shared" si="52"/>
        <v>0</v>
      </c>
      <c r="CY13" s="25"/>
      <c r="CZ13" s="25">
        <f t="shared" si="53"/>
        <v>0</v>
      </c>
      <c r="DA13" s="25"/>
      <c r="DB13" s="25">
        <f t="shared" si="54"/>
        <v>0</v>
      </c>
      <c r="DC13" s="25"/>
      <c r="DD13" s="25">
        <f t="shared" si="55"/>
        <v>0</v>
      </c>
      <c r="DE13" s="25"/>
      <c r="DF13" s="25">
        <f t="shared" si="56"/>
        <v>0</v>
      </c>
    </row>
    <row r="14" spans="1:110" s="7" customFormat="1" ht="38.25" x14ac:dyDescent="0.2">
      <c r="A14" s="63">
        <v>5</v>
      </c>
      <c r="B14" s="82" t="s">
        <v>42</v>
      </c>
      <c r="C14" s="64" t="s">
        <v>43</v>
      </c>
      <c r="D14" s="65" t="s">
        <v>41</v>
      </c>
      <c r="E14" s="63">
        <v>80</v>
      </c>
      <c r="F14" s="57">
        <v>192.13</v>
      </c>
      <c r="G14" s="53">
        <f t="shared" si="20"/>
        <v>15370.4</v>
      </c>
      <c r="H14" s="24">
        <f t="shared" si="21"/>
        <v>553.12</v>
      </c>
      <c r="I14" s="24">
        <f t="shared" si="22"/>
        <v>106270.95000000001</v>
      </c>
      <c r="J14" s="24">
        <f t="shared" si="0"/>
        <v>-473.12</v>
      </c>
      <c r="K14" s="24">
        <f t="shared" si="23"/>
        <v>553.12</v>
      </c>
      <c r="L14" s="24">
        <f t="shared" si="24"/>
        <v>106270.95000000001</v>
      </c>
      <c r="M14" s="24">
        <f t="shared" si="25"/>
        <v>-473.12</v>
      </c>
      <c r="N14" s="24">
        <f t="shared" si="26"/>
        <v>-90900.550000000017</v>
      </c>
      <c r="O14" s="25"/>
      <c r="P14" s="25">
        <f t="shared" ref="P14:P15" si="71">ROUND(O14*$F14,2)</f>
        <v>0</v>
      </c>
      <c r="Q14" s="25"/>
      <c r="R14" s="25">
        <f t="shared" si="57"/>
        <v>0</v>
      </c>
      <c r="S14" s="25"/>
      <c r="T14" s="25">
        <f t="shared" si="58"/>
        <v>0</v>
      </c>
      <c r="U14" s="25">
        <v>80</v>
      </c>
      <c r="V14" s="25">
        <f t="shared" ref="V14:V15" si="72">ROUND(U14*F14,2)</f>
        <v>15370.4</v>
      </c>
      <c r="W14" s="25">
        <v>20</v>
      </c>
      <c r="X14" s="25">
        <f t="shared" ref="X14:X15" si="73">ROUND(W14*F14,2)</f>
        <v>3842.6</v>
      </c>
      <c r="Y14" s="25"/>
      <c r="Z14" s="25">
        <f t="shared" ref="Z14:Z15" si="74">ROUND(Y14*F14,2)</f>
        <v>0</v>
      </c>
      <c r="AA14" s="25"/>
      <c r="AB14" s="25">
        <f t="shared" si="59"/>
        <v>0</v>
      </c>
      <c r="AC14" s="25">
        <v>91.5</v>
      </c>
      <c r="AD14" s="25">
        <f t="shared" si="60"/>
        <v>17579.900000000001</v>
      </c>
      <c r="AE14" s="25"/>
      <c r="AF14" s="25">
        <f t="shared" si="61"/>
        <v>0</v>
      </c>
      <c r="AG14" s="25"/>
      <c r="AH14" s="25">
        <f t="shared" si="62"/>
        <v>0</v>
      </c>
      <c r="AI14" s="25"/>
      <c r="AJ14" s="25">
        <f t="shared" si="63"/>
        <v>0</v>
      </c>
      <c r="AK14" s="25"/>
      <c r="AL14" s="25">
        <f t="shared" si="64"/>
        <v>0</v>
      </c>
      <c r="AM14" s="25"/>
      <c r="AN14" s="25">
        <f t="shared" si="65"/>
        <v>0</v>
      </c>
      <c r="AO14" s="25"/>
      <c r="AP14" s="25">
        <f t="shared" si="66"/>
        <v>0</v>
      </c>
      <c r="AQ14" s="25"/>
      <c r="AR14" s="25">
        <f t="shared" si="67"/>
        <v>0</v>
      </c>
      <c r="AS14" s="25"/>
      <c r="AT14" s="25">
        <f t="shared" si="68"/>
        <v>0</v>
      </c>
      <c r="AU14" s="25"/>
      <c r="AV14" s="25">
        <f t="shared" si="69"/>
        <v>0</v>
      </c>
      <c r="AW14" s="25"/>
      <c r="AX14" s="25">
        <f t="shared" si="70"/>
        <v>0</v>
      </c>
      <c r="AY14" s="25"/>
      <c r="AZ14" s="25">
        <f t="shared" si="27"/>
        <v>0</v>
      </c>
      <c r="BA14" s="25"/>
      <c r="BB14" s="25">
        <f t="shared" si="28"/>
        <v>0</v>
      </c>
      <c r="BC14" s="25"/>
      <c r="BD14" s="25">
        <f t="shared" si="29"/>
        <v>0</v>
      </c>
      <c r="BE14" s="25"/>
      <c r="BF14" s="25">
        <f t="shared" si="30"/>
        <v>0</v>
      </c>
      <c r="BG14" s="25"/>
      <c r="BH14" s="25">
        <f t="shared" si="31"/>
        <v>0</v>
      </c>
      <c r="BI14" s="25"/>
      <c r="BJ14" s="25">
        <f t="shared" si="32"/>
        <v>0</v>
      </c>
      <c r="BK14" s="25"/>
      <c r="BL14" s="25">
        <f t="shared" si="33"/>
        <v>0</v>
      </c>
      <c r="BM14" s="25"/>
      <c r="BN14" s="25">
        <f t="shared" si="34"/>
        <v>0</v>
      </c>
      <c r="BO14" s="25"/>
      <c r="BP14" s="25">
        <f t="shared" si="35"/>
        <v>0</v>
      </c>
      <c r="BQ14" s="25"/>
      <c r="BR14" s="25">
        <f t="shared" si="36"/>
        <v>0</v>
      </c>
      <c r="BS14" s="25"/>
      <c r="BT14" s="25">
        <f t="shared" si="37"/>
        <v>0</v>
      </c>
      <c r="BU14" s="25"/>
      <c r="BV14" s="25">
        <f t="shared" si="38"/>
        <v>0</v>
      </c>
      <c r="BW14" s="25"/>
      <c r="BX14" s="25">
        <f t="shared" si="39"/>
        <v>0</v>
      </c>
      <c r="BY14" s="25"/>
      <c r="BZ14" s="25">
        <f t="shared" si="40"/>
        <v>0</v>
      </c>
      <c r="CA14" s="25"/>
      <c r="CB14" s="25">
        <f t="shared" si="41"/>
        <v>0</v>
      </c>
      <c r="CC14" s="25"/>
      <c r="CD14" s="25">
        <f t="shared" si="42"/>
        <v>0</v>
      </c>
      <c r="CE14" s="25">
        <v>172.73</v>
      </c>
      <c r="CF14" s="25">
        <f t="shared" si="43"/>
        <v>33186.61</v>
      </c>
      <c r="CG14" s="25"/>
      <c r="CH14" s="25">
        <f t="shared" si="44"/>
        <v>0</v>
      </c>
      <c r="CI14" s="25"/>
      <c r="CJ14" s="25">
        <f t="shared" si="45"/>
        <v>0</v>
      </c>
      <c r="CK14" s="25"/>
      <c r="CL14" s="25">
        <f t="shared" si="46"/>
        <v>0</v>
      </c>
      <c r="CM14" s="25"/>
      <c r="CN14" s="25">
        <f t="shared" si="47"/>
        <v>0</v>
      </c>
      <c r="CO14" s="25"/>
      <c r="CP14" s="25">
        <f t="shared" si="48"/>
        <v>0</v>
      </c>
      <c r="CQ14" s="25"/>
      <c r="CR14" s="25">
        <f t="shared" si="49"/>
        <v>0</v>
      </c>
      <c r="CS14" s="25"/>
      <c r="CT14" s="25">
        <f t="shared" si="50"/>
        <v>0</v>
      </c>
      <c r="CU14" s="25"/>
      <c r="CV14" s="25">
        <f t="shared" si="51"/>
        <v>0</v>
      </c>
      <c r="CW14" s="25">
        <v>188.89</v>
      </c>
      <c r="CX14" s="25">
        <f t="shared" si="52"/>
        <v>36291.440000000002</v>
      </c>
      <c r="CY14" s="25"/>
      <c r="CZ14" s="25">
        <f t="shared" si="53"/>
        <v>0</v>
      </c>
      <c r="DA14" s="25"/>
      <c r="DB14" s="25">
        <f t="shared" si="54"/>
        <v>0</v>
      </c>
      <c r="DC14" s="25"/>
      <c r="DD14" s="25">
        <f t="shared" si="55"/>
        <v>0</v>
      </c>
      <c r="DE14" s="25"/>
      <c r="DF14" s="25">
        <f t="shared" si="56"/>
        <v>0</v>
      </c>
    </row>
    <row r="15" spans="1:110" s="7" customFormat="1" ht="38.25" x14ac:dyDescent="0.2">
      <c r="A15" s="63">
        <v>6</v>
      </c>
      <c r="B15" s="82" t="s">
        <v>44</v>
      </c>
      <c r="C15" s="64" t="s">
        <v>45</v>
      </c>
      <c r="D15" s="65" t="s">
        <v>46</v>
      </c>
      <c r="E15" s="63">
        <v>6</v>
      </c>
      <c r="F15" s="57">
        <v>1123.92</v>
      </c>
      <c r="G15" s="53">
        <f t="shared" si="20"/>
        <v>6743.52</v>
      </c>
      <c r="H15" s="24">
        <f t="shared" si="21"/>
        <v>1</v>
      </c>
      <c r="I15" s="24">
        <f t="shared" si="22"/>
        <v>1123.92</v>
      </c>
      <c r="J15" s="24">
        <f t="shared" si="0"/>
        <v>5</v>
      </c>
      <c r="K15" s="24">
        <f t="shared" si="23"/>
        <v>1</v>
      </c>
      <c r="L15" s="24">
        <f t="shared" si="24"/>
        <v>1123.92</v>
      </c>
      <c r="M15" s="24">
        <f t="shared" si="25"/>
        <v>5</v>
      </c>
      <c r="N15" s="24">
        <f t="shared" si="26"/>
        <v>5619.6</v>
      </c>
      <c r="O15" s="25"/>
      <c r="P15" s="25">
        <f t="shared" si="71"/>
        <v>0</v>
      </c>
      <c r="Q15" s="25"/>
      <c r="R15" s="25">
        <f t="shared" si="57"/>
        <v>0</v>
      </c>
      <c r="S15" s="25"/>
      <c r="T15" s="25">
        <f t="shared" si="58"/>
        <v>0</v>
      </c>
      <c r="U15" s="25">
        <v>1</v>
      </c>
      <c r="V15" s="25">
        <f t="shared" si="72"/>
        <v>1123.92</v>
      </c>
      <c r="W15" s="25"/>
      <c r="X15" s="25">
        <f t="shared" si="73"/>
        <v>0</v>
      </c>
      <c r="Y15" s="25"/>
      <c r="Z15" s="25">
        <f t="shared" si="74"/>
        <v>0</v>
      </c>
      <c r="AA15" s="25"/>
      <c r="AB15" s="25">
        <f t="shared" si="59"/>
        <v>0</v>
      </c>
      <c r="AC15" s="25"/>
      <c r="AD15" s="25">
        <f t="shared" si="60"/>
        <v>0</v>
      </c>
      <c r="AE15" s="25"/>
      <c r="AF15" s="25">
        <f t="shared" si="61"/>
        <v>0</v>
      </c>
      <c r="AG15" s="25"/>
      <c r="AH15" s="25">
        <f t="shared" si="62"/>
        <v>0</v>
      </c>
      <c r="AI15" s="25"/>
      <c r="AJ15" s="25">
        <f t="shared" si="63"/>
        <v>0</v>
      </c>
      <c r="AK15" s="25"/>
      <c r="AL15" s="25">
        <f t="shared" si="64"/>
        <v>0</v>
      </c>
      <c r="AM15" s="25"/>
      <c r="AN15" s="25">
        <f t="shared" si="65"/>
        <v>0</v>
      </c>
      <c r="AO15" s="25"/>
      <c r="AP15" s="25">
        <f t="shared" si="66"/>
        <v>0</v>
      </c>
      <c r="AQ15" s="25"/>
      <c r="AR15" s="25">
        <f t="shared" si="67"/>
        <v>0</v>
      </c>
      <c r="AS15" s="25"/>
      <c r="AT15" s="25">
        <f t="shared" si="68"/>
        <v>0</v>
      </c>
      <c r="AU15" s="25"/>
      <c r="AV15" s="25">
        <f t="shared" si="69"/>
        <v>0</v>
      </c>
      <c r="AW15" s="25"/>
      <c r="AX15" s="25">
        <f t="shared" si="70"/>
        <v>0</v>
      </c>
      <c r="AY15" s="25"/>
      <c r="AZ15" s="25">
        <f t="shared" si="27"/>
        <v>0</v>
      </c>
      <c r="BA15" s="25"/>
      <c r="BB15" s="25">
        <f t="shared" si="28"/>
        <v>0</v>
      </c>
      <c r="BC15" s="25"/>
      <c r="BD15" s="25">
        <f t="shared" si="29"/>
        <v>0</v>
      </c>
      <c r="BE15" s="25"/>
      <c r="BF15" s="25">
        <f t="shared" si="30"/>
        <v>0</v>
      </c>
      <c r="BG15" s="25"/>
      <c r="BH15" s="25">
        <f t="shared" si="31"/>
        <v>0</v>
      </c>
      <c r="BI15" s="25"/>
      <c r="BJ15" s="25">
        <f t="shared" si="32"/>
        <v>0</v>
      </c>
      <c r="BK15" s="25"/>
      <c r="BL15" s="25">
        <f t="shared" si="33"/>
        <v>0</v>
      </c>
      <c r="BM15" s="25"/>
      <c r="BN15" s="25">
        <f t="shared" si="34"/>
        <v>0</v>
      </c>
      <c r="BO15" s="25"/>
      <c r="BP15" s="25">
        <f t="shared" si="35"/>
        <v>0</v>
      </c>
      <c r="BQ15" s="25"/>
      <c r="BR15" s="25">
        <f t="shared" si="36"/>
        <v>0</v>
      </c>
      <c r="BS15" s="25"/>
      <c r="BT15" s="25">
        <f t="shared" si="37"/>
        <v>0</v>
      </c>
      <c r="BU15" s="25"/>
      <c r="BV15" s="25">
        <f t="shared" si="38"/>
        <v>0</v>
      </c>
      <c r="BW15" s="25"/>
      <c r="BX15" s="25">
        <f t="shared" si="39"/>
        <v>0</v>
      </c>
      <c r="BY15" s="25"/>
      <c r="BZ15" s="25">
        <f t="shared" si="40"/>
        <v>0</v>
      </c>
      <c r="CA15" s="25"/>
      <c r="CB15" s="25">
        <f t="shared" si="41"/>
        <v>0</v>
      </c>
      <c r="CC15" s="25"/>
      <c r="CD15" s="25">
        <f t="shared" si="42"/>
        <v>0</v>
      </c>
      <c r="CE15" s="25"/>
      <c r="CF15" s="25">
        <f t="shared" si="43"/>
        <v>0</v>
      </c>
      <c r="CG15" s="25"/>
      <c r="CH15" s="25">
        <f t="shared" si="44"/>
        <v>0</v>
      </c>
      <c r="CI15" s="25"/>
      <c r="CJ15" s="25">
        <f t="shared" si="45"/>
        <v>0</v>
      </c>
      <c r="CK15" s="25"/>
      <c r="CL15" s="25">
        <f t="shared" si="46"/>
        <v>0</v>
      </c>
      <c r="CM15" s="25"/>
      <c r="CN15" s="25">
        <f t="shared" si="47"/>
        <v>0</v>
      </c>
      <c r="CO15" s="25"/>
      <c r="CP15" s="25">
        <f t="shared" si="48"/>
        <v>0</v>
      </c>
      <c r="CQ15" s="25"/>
      <c r="CR15" s="25">
        <f t="shared" si="49"/>
        <v>0</v>
      </c>
      <c r="CS15" s="25"/>
      <c r="CT15" s="25">
        <f t="shared" si="50"/>
        <v>0</v>
      </c>
      <c r="CU15" s="25"/>
      <c r="CV15" s="25">
        <f t="shared" si="51"/>
        <v>0</v>
      </c>
      <c r="CW15" s="25"/>
      <c r="CX15" s="25">
        <f t="shared" si="52"/>
        <v>0</v>
      </c>
      <c r="CY15" s="25"/>
      <c r="CZ15" s="25">
        <f t="shared" si="53"/>
        <v>0</v>
      </c>
      <c r="DA15" s="25"/>
      <c r="DB15" s="25">
        <f t="shared" si="54"/>
        <v>0</v>
      </c>
      <c r="DC15" s="25"/>
      <c r="DD15" s="25">
        <f t="shared" si="55"/>
        <v>0</v>
      </c>
      <c r="DE15" s="25"/>
      <c r="DF15" s="25">
        <f t="shared" si="56"/>
        <v>0</v>
      </c>
    </row>
    <row r="16" spans="1:110" s="7" customFormat="1" ht="38.25" x14ac:dyDescent="0.2">
      <c r="A16" s="63">
        <v>7</v>
      </c>
      <c r="B16" s="82" t="s">
        <v>47</v>
      </c>
      <c r="C16" s="64" t="s">
        <v>48</v>
      </c>
      <c r="D16" s="65" t="s">
        <v>34</v>
      </c>
      <c r="E16" s="63">
        <v>45</v>
      </c>
      <c r="F16" s="57">
        <v>439.88</v>
      </c>
      <c r="G16" s="53">
        <f>ROUND(E16*F16,2)</f>
        <v>19794.599999999999</v>
      </c>
      <c r="H16" s="24">
        <f t="shared" si="21"/>
        <v>8.1</v>
      </c>
      <c r="I16" s="24">
        <f t="shared" si="22"/>
        <v>3563.03</v>
      </c>
      <c r="J16" s="24">
        <f t="shared" si="0"/>
        <v>36.9</v>
      </c>
      <c r="K16" s="24">
        <f t="shared" si="23"/>
        <v>8.1</v>
      </c>
      <c r="L16" s="24">
        <f t="shared" si="24"/>
        <v>3563.03</v>
      </c>
      <c r="M16" s="24">
        <f t="shared" si="25"/>
        <v>36.9</v>
      </c>
      <c r="N16" s="24">
        <f t="shared" si="26"/>
        <v>16231.569999999998</v>
      </c>
      <c r="O16" s="25"/>
      <c r="P16" s="25">
        <f t="shared" ref="P16" si="75">ROUND(O16*$F16,2)</f>
        <v>0</v>
      </c>
      <c r="Q16" s="25"/>
      <c r="R16" s="25">
        <f>ROUND(Q16*F16,2)</f>
        <v>0</v>
      </c>
      <c r="S16" s="25"/>
      <c r="T16" s="25">
        <f t="shared" ref="T16:T28" si="76">S16*F16</f>
        <v>0</v>
      </c>
      <c r="U16" s="25">
        <v>8.1</v>
      </c>
      <c r="V16" s="25">
        <f t="shared" ref="V16" si="77">ROUND(U16*F16,2)</f>
        <v>3563.03</v>
      </c>
      <c r="W16" s="25"/>
      <c r="X16" s="25">
        <f t="shared" ref="X16" si="78">ROUND(W16*F16,2)</f>
        <v>0</v>
      </c>
      <c r="Y16" s="25"/>
      <c r="Z16" s="25">
        <f t="shared" ref="Z16" si="79">ROUND(Y16*F16,2)</f>
        <v>0</v>
      </c>
      <c r="AA16" s="25"/>
      <c r="AB16" s="25">
        <f t="shared" ref="AB16:AB28" si="80">ROUND(AA16*F16,2)</f>
        <v>0</v>
      </c>
      <c r="AC16" s="25"/>
      <c r="AD16" s="25">
        <f t="shared" ref="AD16:AD28" si="81">ROUND(AC16*F16,2)</f>
        <v>0</v>
      </c>
      <c r="AE16" s="25"/>
      <c r="AF16" s="25">
        <f t="shared" ref="AF16:AF28" si="82">ROUND(AE16*F16,2)</f>
        <v>0</v>
      </c>
      <c r="AG16" s="25"/>
      <c r="AH16" s="25">
        <f t="shared" ref="AH16:AH28" si="83">ROUND(AG16*F16,2)</f>
        <v>0</v>
      </c>
      <c r="AI16" s="25"/>
      <c r="AJ16" s="25">
        <f t="shared" ref="AJ16:AJ28" si="84">ROUND(AI16*F16,2)</f>
        <v>0</v>
      </c>
      <c r="AK16" s="25"/>
      <c r="AL16" s="25">
        <f t="shared" ref="AL16:AL28" si="85">ROUND(AK16*F16,2)</f>
        <v>0</v>
      </c>
      <c r="AM16" s="25"/>
      <c r="AN16" s="25">
        <f t="shared" ref="AN16:AN28" si="86">ROUND(AM16*F16,2)</f>
        <v>0</v>
      </c>
      <c r="AO16" s="25"/>
      <c r="AP16" s="25">
        <f t="shared" ref="AP16:AP28" si="87">ROUND(AO16*F16,2)</f>
        <v>0</v>
      </c>
      <c r="AQ16" s="25"/>
      <c r="AR16" s="25">
        <f t="shared" ref="AR16:AR28" si="88">ROUND(AQ16*F16,2)</f>
        <v>0</v>
      </c>
      <c r="AS16" s="25"/>
      <c r="AT16" s="25">
        <f t="shared" ref="AT16:AT28" si="89">ROUND(AS16*F16,2)</f>
        <v>0</v>
      </c>
      <c r="AU16" s="25"/>
      <c r="AV16" s="25">
        <f t="shared" ref="AV16:AV28" si="90">ROUND(AU16*F16,2)</f>
        <v>0</v>
      </c>
      <c r="AW16" s="25"/>
      <c r="AX16" s="25">
        <f t="shared" ref="AX16:AX28" si="91">ROUND(AW16*F16,2)</f>
        <v>0</v>
      </c>
      <c r="AY16" s="25"/>
      <c r="AZ16" s="25">
        <f t="shared" si="27"/>
        <v>0</v>
      </c>
      <c r="BA16" s="25"/>
      <c r="BB16" s="25">
        <f t="shared" si="28"/>
        <v>0</v>
      </c>
      <c r="BC16" s="25"/>
      <c r="BD16" s="25">
        <f t="shared" si="29"/>
        <v>0</v>
      </c>
      <c r="BE16" s="25"/>
      <c r="BF16" s="25">
        <f t="shared" si="30"/>
        <v>0</v>
      </c>
      <c r="BG16" s="25"/>
      <c r="BH16" s="25">
        <f t="shared" si="31"/>
        <v>0</v>
      </c>
      <c r="BI16" s="25"/>
      <c r="BJ16" s="25">
        <f t="shared" si="32"/>
        <v>0</v>
      </c>
      <c r="BK16" s="25"/>
      <c r="BL16" s="25">
        <f t="shared" si="33"/>
        <v>0</v>
      </c>
      <c r="BM16" s="25"/>
      <c r="BN16" s="25">
        <f t="shared" si="34"/>
        <v>0</v>
      </c>
      <c r="BO16" s="25"/>
      <c r="BP16" s="25">
        <f t="shared" si="35"/>
        <v>0</v>
      </c>
      <c r="BQ16" s="25"/>
      <c r="BR16" s="25">
        <f t="shared" si="36"/>
        <v>0</v>
      </c>
      <c r="BS16" s="25"/>
      <c r="BT16" s="25">
        <f t="shared" si="37"/>
        <v>0</v>
      </c>
      <c r="BU16" s="25"/>
      <c r="BV16" s="25">
        <f t="shared" si="38"/>
        <v>0</v>
      </c>
      <c r="BW16" s="25"/>
      <c r="BX16" s="25">
        <f t="shared" si="39"/>
        <v>0</v>
      </c>
      <c r="BY16" s="25"/>
      <c r="BZ16" s="25">
        <f t="shared" si="40"/>
        <v>0</v>
      </c>
      <c r="CA16" s="25"/>
      <c r="CB16" s="25">
        <f t="shared" si="41"/>
        <v>0</v>
      </c>
      <c r="CC16" s="25"/>
      <c r="CD16" s="25">
        <f t="shared" si="42"/>
        <v>0</v>
      </c>
      <c r="CE16" s="25"/>
      <c r="CF16" s="25">
        <f t="shared" si="43"/>
        <v>0</v>
      </c>
      <c r="CG16" s="25"/>
      <c r="CH16" s="25">
        <f t="shared" si="44"/>
        <v>0</v>
      </c>
      <c r="CI16" s="25"/>
      <c r="CJ16" s="25">
        <f t="shared" si="45"/>
        <v>0</v>
      </c>
      <c r="CK16" s="25"/>
      <c r="CL16" s="25">
        <f t="shared" si="46"/>
        <v>0</v>
      </c>
      <c r="CM16" s="25"/>
      <c r="CN16" s="25">
        <f t="shared" si="47"/>
        <v>0</v>
      </c>
      <c r="CO16" s="25"/>
      <c r="CP16" s="25">
        <f t="shared" si="48"/>
        <v>0</v>
      </c>
      <c r="CQ16" s="25"/>
      <c r="CR16" s="25">
        <f t="shared" si="49"/>
        <v>0</v>
      </c>
      <c r="CS16" s="25"/>
      <c r="CT16" s="25">
        <f t="shared" si="50"/>
        <v>0</v>
      </c>
      <c r="CU16" s="25"/>
      <c r="CV16" s="25">
        <f t="shared" si="51"/>
        <v>0</v>
      </c>
      <c r="CW16" s="25"/>
      <c r="CX16" s="25">
        <f t="shared" si="52"/>
        <v>0</v>
      </c>
      <c r="CY16" s="25"/>
      <c r="CZ16" s="25">
        <f t="shared" si="53"/>
        <v>0</v>
      </c>
      <c r="DA16" s="25"/>
      <c r="DB16" s="25">
        <f t="shared" si="54"/>
        <v>0</v>
      </c>
      <c r="DC16" s="25"/>
      <c r="DD16" s="25">
        <f t="shared" si="55"/>
        <v>0</v>
      </c>
      <c r="DE16" s="25"/>
      <c r="DF16" s="25">
        <f t="shared" si="56"/>
        <v>0</v>
      </c>
    </row>
    <row r="17" spans="1:110" s="7" customFormat="1" x14ac:dyDescent="0.2">
      <c r="A17" s="63"/>
      <c r="B17" s="82"/>
      <c r="C17" s="64" t="s">
        <v>49</v>
      </c>
      <c r="D17" s="65"/>
      <c r="E17" s="63"/>
      <c r="F17" s="57"/>
      <c r="G17" s="112">
        <f>SUM(G10:G16)</f>
        <v>273712.81999999995</v>
      </c>
      <c r="H17" s="24">
        <f t="shared" ref="H17:H64" si="92">O17+Q17+S17+U17+W17+Y17+AA17+AC17+AE17+AG17+AI17+AK17+AM17+AO17+AQ17+AS17+AU17+AW17+AY17+BA17+BC17+BE17+BG17+BI17+BK17+BM17+BO17+BQ17+BS17+BU17+BW17+BY17+CA17+CC17+CE17+CG17+CI17+CK17+CM17+CO17+CQ17+CS17+CU17+CW17+CY17</f>
        <v>0</v>
      </c>
      <c r="I17" s="112">
        <f>SUM(I10:I16)</f>
        <v>219324.46000000002</v>
      </c>
      <c r="J17" s="113"/>
      <c r="K17" s="113"/>
      <c r="L17" s="112">
        <f>SUM(L10:L16)</f>
        <v>219324.46000000002</v>
      </c>
      <c r="M17" s="113"/>
      <c r="N17" s="112">
        <f>SUM(N10:N16)</f>
        <v>54388.359999999971</v>
      </c>
      <c r="O17" s="24"/>
      <c r="P17" s="53">
        <f t="shared" ref="P17" si="93">SUM(P10:P16)</f>
        <v>0</v>
      </c>
      <c r="Q17" s="24"/>
      <c r="R17" s="53">
        <f t="shared" ref="R17" si="94">SUM(R10:R16)</f>
        <v>0</v>
      </c>
      <c r="S17" s="24"/>
      <c r="T17" s="53">
        <f t="shared" ref="T17" si="95">SUM(T10:T16)</f>
        <v>0</v>
      </c>
      <c r="U17" s="24"/>
      <c r="V17" s="53">
        <f t="shared" ref="V17" si="96">SUM(V10:V16)</f>
        <v>58677.56</v>
      </c>
      <c r="W17" s="24"/>
      <c r="X17" s="53">
        <f t="shared" ref="X17" si="97">SUM(X10:X16)</f>
        <v>5126.75</v>
      </c>
      <c r="Y17" s="24"/>
      <c r="Z17" s="53">
        <f t="shared" ref="Z17" si="98">SUM(Z10:Z16)</f>
        <v>0</v>
      </c>
      <c r="AA17" s="24"/>
      <c r="AB17" s="53">
        <f t="shared" ref="AB17" si="99">SUM(AB10:AB16)</f>
        <v>26793.39</v>
      </c>
      <c r="AC17" s="24"/>
      <c r="AD17" s="53">
        <f t="shared" ref="AD17" si="100">SUM(AD10:AD16)</f>
        <v>18732.27</v>
      </c>
      <c r="AE17" s="24"/>
      <c r="AF17" s="53">
        <f t="shared" ref="AF17" si="101">SUM(AF10:AF16)</f>
        <v>0</v>
      </c>
      <c r="AG17" s="24"/>
      <c r="AH17" s="53">
        <f t="shared" ref="AH17" si="102">SUM(AH10:AH16)</f>
        <v>0</v>
      </c>
      <c r="AI17" s="24"/>
      <c r="AJ17" s="53">
        <f t="shared" ref="AJ17" si="103">SUM(AJ10:AJ16)</f>
        <v>0</v>
      </c>
      <c r="AK17" s="24"/>
      <c r="AL17" s="53">
        <f t="shared" ref="AL17" si="104">SUM(AL10:AL16)</f>
        <v>0</v>
      </c>
      <c r="AM17" s="24"/>
      <c r="AN17" s="53">
        <f t="shared" ref="AN17" si="105">SUM(AN10:AN16)</f>
        <v>9101.369999999999</v>
      </c>
      <c r="AO17" s="24"/>
      <c r="AP17" s="53">
        <f t="shared" ref="AP17" si="106">SUM(AP10:AP16)</f>
        <v>1555.45</v>
      </c>
      <c r="AQ17" s="24"/>
      <c r="AR17" s="53">
        <f t="shared" ref="AR17" si="107">SUM(AR10:AR16)</f>
        <v>0</v>
      </c>
      <c r="AS17" s="24"/>
      <c r="AT17" s="53">
        <f t="shared" ref="AT17" si="108">SUM(AT10:AT16)</f>
        <v>4299.78</v>
      </c>
      <c r="AU17" s="24"/>
      <c r="AV17" s="53">
        <f t="shared" ref="AV17" si="109">SUM(AV10:AV16)</f>
        <v>0</v>
      </c>
      <c r="AW17" s="24"/>
      <c r="AX17" s="53">
        <f t="shared" ref="AX17:BP17" si="110">SUM(AX10:AX16)</f>
        <v>0</v>
      </c>
      <c r="AY17" s="25"/>
      <c r="AZ17" s="112">
        <f t="shared" si="110"/>
        <v>1450.85</v>
      </c>
      <c r="BA17" s="25"/>
      <c r="BB17" s="53">
        <f t="shared" si="110"/>
        <v>0</v>
      </c>
      <c r="BC17" s="25"/>
      <c r="BD17" s="53">
        <f t="shared" si="110"/>
        <v>0</v>
      </c>
      <c r="BE17" s="25"/>
      <c r="BF17" s="112">
        <f t="shared" si="110"/>
        <v>75.819999999999993</v>
      </c>
      <c r="BG17" s="25"/>
      <c r="BH17" s="53">
        <f t="shared" si="110"/>
        <v>343.65</v>
      </c>
      <c r="BI17" s="25"/>
      <c r="BJ17" s="53">
        <f t="shared" si="110"/>
        <v>0</v>
      </c>
      <c r="BK17" s="25"/>
      <c r="BL17" s="112">
        <f t="shared" si="110"/>
        <v>0</v>
      </c>
      <c r="BM17" s="25"/>
      <c r="BN17" s="53">
        <f t="shared" si="110"/>
        <v>5637.85</v>
      </c>
      <c r="BO17" s="25"/>
      <c r="BP17" s="53">
        <f t="shared" si="110"/>
        <v>0</v>
      </c>
      <c r="BQ17" s="25"/>
      <c r="BR17" s="112">
        <f t="shared" ref="BR17" si="111">SUM(BR10:BR16)</f>
        <v>10561.75</v>
      </c>
      <c r="BS17" s="25"/>
      <c r="BT17" s="53">
        <f t="shared" ref="BT17" si="112">SUM(BT10:BT16)</f>
        <v>0</v>
      </c>
      <c r="BU17" s="25"/>
      <c r="BV17" s="53">
        <f t="shared" ref="BV17" si="113">SUM(BV10:BV16)</f>
        <v>0</v>
      </c>
      <c r="BW17" s="25"/>
      <c r="BX17" s="112">
        <f t="shared" ref="BX17" si="114">SUM(BX10:BX16)</f>
        <v>1286.8399999999999</v>
      </c>
      <c r="BY17" s="25"/>
      <c r="BZ17" s="53">
        <f t="shared" ref="BZ17" si="115">SUM(BZ10:BZ16)</f>
        <v>1309.99</v>
      </c>
      <c r="CA17" s="25"/>
      <c r="CB17" s="53">
        <f t="shared" ref="CB17" si="116">SUM(CB10:CB16)</f>
        <v>0</v>
      </c>
      <c r="CC17" s="25"/>
      <c r="CD17" s="112">
        <f t="shared" ref="CD17" si="117">SUM(CD10:CD16)</f>
        <v>3311.8</v>
      </c>
      <c r="CE17" s="25"/>
      <c r="CF17" s="53">
        <f t="shared" ref="CF17" si="118">SUM(CF10:CF16)</f>
        <v>34767.9</v>
      </c>
      <c r="CG17" s="25"/>
      <c r="CH17" s="53">
        <f t="shared" ref="CH17" si="119">SUM(CH10:CH16)</f>
        <v>0</v>
      </c>
      <c r="CI17" s="25"/>
      <c r="CJ17" s="112">
        <f t="shared" ref="CJ17" si="120">SUM(CJ10:CJ16)</f>
        <v>0</v>
      </c>
      <c r="CK17" s="25"/>
      <c r="CL17" s="53">
        <f t="shared" ref="CL17" si="121">SUM(CL10:CL16)</f>
        <v>0</v>
      </c>
      <c r="CM17" s="25"/>
      <c r="CN17" s="53">
        <f t="shared" ref="CN17" si="122">SUM(CN10:CN16)</f>
        <v>0</v>
      </c>
      <c r="CO17" s="25"/>
      <c r="CP17" s="112">
        <f t="shared" ref="CP17" si="123">SUM(CP10:CP16)</f>
        <v>0</v>
      </c>
      <c r="CQ17" s="25"/>
      <c r="CR17" s="112">
        <f t="shared" ref="CR17" si="124">SUM(CR10:CR16)</f>
        <v>0</v>
      </c>
      <c r="CS17" s="25"/>
      <c r="CT17" s="112">
        <f t="shared" ref="CT17" si="125">SUM(CT10:CT16)</f>
        <v>0</v>
      </c>
      <c r="CU17" s="25"/>
      <c r="CV17" s="112">
        <f>SUM(CV10:CV16)</f>
        <v>0</v>
      </c>
      <c r="CW17" s="25"/>
      <c r="CX17" s="112">
        <f t="shared" ref="CX17" si="126">SUM(CX10:CX16)</f>
        <v>36291.440000000002</v>
      </c>
      <c r="CY17" s="25"/>
      <c r="CZ17" s="112">
        <f t="shared" ref="CZ17" si="127">SUM(CZ10:CZ16)</f>
        <v>0</v>
      </c>
      <c r="DA17" s="25"/>
      <c r="DB17" s="112">
        <f>SUM(DB10:DB16)</f>
        <v>0</v>
      </c>
      <c r="DC17" s="25"/>
      <c r="DD17" s="112">
        <f t="shared" ref="DD17" si="128">SUM(DD10:DD16)</f>
        <v>0</v>
      </c>
      <c r="DE17" s="25"/>
      <c r="DF17" s="112">
        <f t="shared" ref="DF17" si="129">SUM(DF10:DF16)</f>
        <v>0</v>
      </c>
    </row>
    <row r="18" spans="1:110" s="7" customFormat="1" x14ac:dyDescent="0.2">
      <c r="A18" s="63"/>
      <c r="B18" s="82"/>
      <c r="C18" s="64"/>
      <c r="D18" s="65"/>
      <c r="E18" s="63"/>
      <c r="F18" s="57"/>
      <c r="G18" s="53"/>
      <c r="H18" s="24">
        <f t="shared" si="92"/>
        <v>0</v>
      </c>
      <c r="I18" s="24"/>
      <c r="J18" s="24"/>
      <c r="K18" s="24"/>
      <c r="L18" s="24"/>
      <c r="M18" s="24"/>
      <c r="N18" s="24"/>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row>
    <row r="19" spans="1:110" s="7" customFormat="1" x14ac:dyDescent="0.2">
      <c r="A19" s="63"/>
      <c r="B19" s="82"/>
      <c r="C19" s="64"/>
      <c r="D19" s="65"/>
      <c r="E19" s="63"/>
      <c r="F19" s="57"/>
      <c r="G19" s="53"/>
      <c r="H19" s="24">
        <f t="shared" si="92"/>
        <v>0</v>
      </c>
      <c r="I19" s="24"/>
      <c r="J19" s="24"/>
      <c r="K19" s="24"/>
      <c r="L19" s="24"/>
      <c r="M19" s="24"/>
      <c r="N19" s="24"/>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row>
    <row r="20" spans="1:110" s="7" customFormat="1" x14ac:dyDescent="0.2">
      <c r="A20" s="93"/>
      <c r="B20" s="94" t="s">
        <v>50</v>
      </c>
      <c r="C20" s="95" t="s">
        <v>51</v>
      </c>
      <c r="D20" s="96"/>
      <c r="E20" s="93"/>
      <c r="F20" s="97"/>
      <c r="G20" s="98"/>
      <c r="H20" s="24">
        <f t="shared" si="92"/>
        <v>0</v>
      </c>
      <c r="I20" s="99"/>
      <c r="J20" s="99"/>
      <c r="K20" s="99"/>
      <c r="L20" s="99"/>
      <c r="M20" s="99"/>
      <c r="N20" s="99"/>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row>
    <row r="21" spans="1:110" s="7" customFormat="1" ht="25.5" x14ac:dyDescent="0.2">
      <c r="A21" s="63">
        <v>8</v>
      </c>
      <c r="B21" s="82" t="s">
        <v>52</v>
      </c>
      <c r="C21" s="64" t="s">
        <v>53</v>
      </c>
      <c r="D21" s="65" t="s">
        <v>34</v>
      </c>
      <c r="E21" s="63">
        <v>610</v>
      </c>
      <c r="F21" s="57">
        <v>112.61</v>
      </c>
      <c r="G21" s="53">
        <f t="shared" ref="G21:G22" si="130">ROUND(E21*F21,2)</f>
        <v>68692.100000000006</v>
      </c>
      <c r="H21" s="24">
        <f t="shared" ref="H21:H28" si="131">O21+Q21+S21+U21+W21+Y21+AA21+AC21+AE21+AG21+AI21+AK21+AM21+AO21+AQ21+AS21+AU21+AW21+AY21+BA21+BC21+BE21+BG21+BI21+BK21+BM21+BO21+BQ21+BS21+BU21+BW21+BY21+CA21+CC21+CE21+CG21+CI21+CK21+CM21+CO21+CQ21+CS21+CU21+CW21+CY21+DA21+DC21+DE21</f>
        <v>0</v>
      </c>
      <c r="I21" s="24">
        <f t="shared" ref="I21:I28" si="132">P21+R21+T21+V21+X21+Z21+AB21+AD21+AF21+AH21+AJ21+AL21+AN21+AP21+AR21+AT21+AV21+AX21+AZ21+BB21+BD21+BF21+BH21+BJ21+BL21+BN21+BP21+BR21+BT21+BV21+BX21+BZ21+CB21+CD21+CF21+CH21+CJ21+CL21+CN21+CP21+CR21+CT21+CV21+CX21+CZ21+DB21+DD21+DF21</f>
        <v>0</v>
      </c>
      <c r="J21" s="24">
        <f t="shared" ref="J21:J28" si="133">+E21-H21</f>
        <v>610</v>
      </c>
      <c r="K21" s="24">
        <f t="shared" ref="K21:K35" si="134">H21</f>
        <v>0</v>
      </c>
      <c r="L21" s="24">
        <f t="shared" ref="L21:L35" si="135">I21</f>
        <v>0</v>
      </c>
      <c r="M21" s="24">
        <f t="shared" ref="M21:M22" si="136">E21-H21</f>
        <v>610</v>
      </c>
      <c r="N21" s="24">
        <f t="shared" ref="N21:N22" si="137">G21-I21</f>
        <v>68692.100000000006</v>
      </c>
      <c r="O21" s="25"/>
      <c r="P21" s="25">
        <f t="shared" ref="P21:P22" si="138">ROUND(O21*$F21,2)</f>
        <v>0</v>
      </c>
      <c r="Q21" s="25"/>
      <c r="R21" s="25">
        <f t="shared" ref="R21:R28" si="139">ROUND(Q21*F21,2)</f>
        <v>0</v>
      </c>
      <c r="S21" s="25"/>
      <c r="T21" s="25">
        <f t="shared" si="76"/>
        <v>0</v>
      </c>
      <c r="U21" s="25"/>
      <c r="V21" s="25">
        <f t="shared" ref="V21:V25" si="140">ROUND(U21*F21,2)</f>
        <v>0</v>
      </c>
      <c r="W21" s="25"/>
      <c r="X21" s="25">
        <f t="shared" ref="X21:X25" si="141">ROUND(W21*F21,2)</f>
        <v>0</v>
      </c>
      <c r="Y21" s="25"/>
      <c r="Z21" s="25">
        <f t="shared" ref="Z21:Z25" si="142">ROUND(Y21*F21,2)</f>
        <v>0</v>
      </c>
      <c r="AA21" s="25"/>
      <c r="AB21" s="25">
        <f t="shared" si="80"/>
        <v>0</v>
      </c>
      <c r="AC21" s="25"/>
      <c r="AD21" s="25">
        <f t="shared" si="81"/>
        <v>0</v>
      </c>
      <c r="AE21" s="25"/>
      <c r="AF21" s="25">
        <f t="shared" si="82"/>
        <v>0</v>
      </c>
      <c r="AG21" s="25"/>
      <c r="AH21" s="25">
        <f t="shared" si="83"/>
        <v>0</v>
      </c>
      <c r="AI21" s="25"/>
      <c r="AJ21" s="25">
        <f t="shared" si="84"/>
        <v>0</v>
      </c>
      <c r="AK21" s="25"/>
      <c r="AL21" s="25">
        <f t="shared" si="85"/>
        <v>0</v>
      </c>
      <c r="AM21" s="25"/>
      <c r="AN21" s="25">
        <f t="shared" si="86"/>
        <v>0</v>
      </c>
      <c r="AO21" s="25"/>
      <c r="AP21" s="25">
        <f t="shared" si="87"/>
        <v>0</v>
      </c>
      <c r="AQ21" s="25"/>
      <c r="AR21" s="25">
        <f t="shared" si="88"/>
        <v>0</v>
      </c>
      <c r="AS21" s="25"/>
      <c r="AT21" s="25">
        <f t="shared" si="89"/>
        <v>0</v>
      </c>
      <c r="AU21" s="25"/>
      <c r="AV21" s="25">
        <f t="shared" si="90"/>
        <v>0</v>
      </c>
      <c r="AW21" s="25"/>
      <c r="AX21" s="25">
        <f t="shared" si="91"/>
        <v>0</v>
      </c>
      <c r="AY21" s="25"/>
      <c r="AZ21" s="25">
        <f t="shared" ref="AZ21:AZ28" si="143">ROUND(AY21*F21,2)</f>
        <v>0</v>
      </c>
      <c r="BA21" s="25"/>
      <c r="BB21" s="25">
        <f t="shared" ref="BB21:BB28" si="144">ROUND(BA21*F21,2)</f>
        <v>0</v>
      </c>
      <c r="BC21" s="25"/>
      <c r="BD21" s="25">
        <f t="shared" ref="BD21:BD28" si="145">ROUND(BC21*F21,2)</f>
        <v>0</v>
      </c>
      <c r="BE21" s="25"/>
      <c r="BF21" s="25">
        <f t="shared" ref="BF21:BF28" si="146">ROUND(BE21*F21,2)</f>
        <v>0</v>
      </c>
      <c r="BG21" s="25"/>
      <c r="BH21" s="25">
        <f t="shared" ref="BH21:BH28" si="147">ROUND(BG21*F21,2)</f>
        <v>0</v>
      </c>
      <c r="BI21" s="25"/>
      <c r="BJ21" s="25">
        <f t="shared" ref="BJ21:BJ28" si="148">ROUND(BI21*F21,2)</f>
        <v>0</v>
      </c>
      <c r="BK21" s="25"/>
      <c r="BL21" s="25">
        <f t="shared" ref="BL21:BL28" si="149">ROUND(BK21*F21,2)</f>
        <v>0</v>
      </c>
      <c r="BM21" s="25"/>
      <c r="BN21" s="25">
        <f t="shared" ref="BN21:BN28" si="150">ROUND(BM21*F21,2)</f>
        <v>0</v>
      </c>
      <c r="BO21" s="25"/>
      <c r="BP21" s="25">
        <f t="shared" ref="BP21:BP28" si="151">ROUND(BO21*F21,2)</f>
        <v>0</v>
      </c>
      <c r="BQ21" s="25"/>
      <c r="BR21" s="25">
        <f t="shared" ref="BR21:BR28" si="152">ROUND(BQ21*F21,2)</f>
        <v>0</v>
      </c>
      <c r="BS21" s="25"/>
      <c r="BT21" s="25">
        <f t="shared" ref="BT21:BT28" si="153">ROUND(BS21*F21,2)</f>
        <v>0</v>
      </c>
      <c r="BU21" s="25"/>
      <c r="BV21" s="25">
        <f t="shared" ref="BV21:BV28" si="154">ROUND(BU21*F21,2)</f>
        <v>0</v>
      </c>
      <c r="BW21" s="25"/>
      <c r="BX21" s="25">
        <f t="shared" ref="BX21" si="155">ROUND(BW21*F21,2)</f>
        <v>0</v>
      </c>
      <c r="BY21" s="25"/>
      <c r="BZ21" s="25">
        <f t="shared" ref="BZ21" si="156">ROUND(BY21*F21,2)</f>
        <v>0</v>
      </c>
      <c r="CA21" s="25"/>
      <c r="CB21" s="25">
        <f t="shared" ref="CB21" si="157">ROUND(CA21*F21,2)</f>
        <v>0</v>
      </c>
      <c r="CC21" s="25"/>
      <c r="CD21" s="25">
        <f t="shared" ref="CD21:CD28" si="158">ROUND(CC21*F21,2)</f>
        <v>0</v>
      </c>
      <c r="CE21" s="25"/>
      <c r="CF21" s="25">
        <f t="shared" ref="CF21:CF28" si="159">ROUND(CE21*F21,2)</f>
        <v>0</v>
      </c>
      <c r="CG21" s="25"/>
      <c r="CH21" s="25">
        <f t="shared" ref="CH21:CH28" si="160">ROUND(CG21*F21,2)</f>
        <v>0</v>
      </c>
      <c r="CI21" s="25"/>
      <c r="CJ21" s="25">
        <f t="shared" ref="CJ21:CJ28" si="161">ROUND(CI21*F21,2)</f>
        <v>0</v>
      </c>
      <c r="CK21" s="25"/>
      <c r="CL21" s="25">
        <f t="shared" ref="CL21:CL28" si="162">ROUND(CK21*F21,2)</f>
        <v>0</v>
      </c>
      <c r="CM21" s="25"/>
      <c r="CN21" s="25">
        <f t="shared" ref="CN21:CN28" si="163">ROUND(CM21*F21,2)</f>
        <v>0</v>
      </c>
      <c r="CO21" s="25"/>
      <c r="CP21" s="25">
        <f t="shared" ref="CP21:CP28" si="164">ROUND(CO21*F21,2)</f>
        <v>0</v>
      </c>
      <c r="CQ21" s="25"/>
      <c r="CR21" s="25">
        <f t="shared" ref="CR21:CR28" si="165">ROUND(CQ21*F21,2)</f>
        <v>0</v>
      </c>
      <c r="CS21" s="25"/>
      <c r="CT21" s="25">
        <f t="shared" ref="CT21:CT28" si="166">ROUND(CS21*F21,2)</f>
        <v>0</v>
      </c>
      <c r="CU21" s="25"/>
      <c r="CV21" s="25">
        <f t="shared" ref="CV21" si="167">ROUND(CU21*F21,2)</f>
        <v>0</v>
      </c>
      <c r="CW21" s="25"/>
      <c r="CX21" s="25">
        <f t="shared" ref="CX21" si="168">ROUND(CW21*F21,2)</f>
        <v>0</v>
      </c>
      <c r="CY21" s="25"/>
      <c r="CZ21" s="25">
        <f t="shared" ref="CZ21" si="169">ROUND(CY21*F21,2)</f>
        <v>0</v>
      </c>
      <c r="DA21" s="25"/>
      <c r="DB21" s="25">
        <f t="shared" ref="DB21:DB28" si="170">ROUND(DA21*F21,2)</f>
        <v>0</v>
      </c>
      <c r="DC21" s="25"/>
      <c r="DD21" s="25">
        <f t="shared" ref="DD21:DD28" si="171">ROUND(DC21*F21,2)</f>
        <v>0</v>
      </c>
      <c r="DE21" s="25"/>
      <c r="DF21" s="25">
        <f t="shared" ref="DF21:DF28" si="172">ROUND(DE21*F21,2)</f>
        <v>0</v>
      </c>
    </row>
    <row r="22" spans="1:110" s="7" customFormat="1" ht="38.25" x14ac:dyDescent="0.2">
      <c r="A22" s="63">
        <v>9</v>
      </c>
      <c r="B22" s="82" t="s">
        <v>54</v>
      </c>
      <c r="C22" s="64" t="s">
        <v>55</v>
      </c>
      <c r="D22" s="65" t="s">
        <v>34</v>
      </c>
      <c r="E22" s="63">
        <v>890</v>
      </c>
      <c r="F22" s="57">
        <v>28.61</v>
      </c>
      <c r="G22" s="53">
        <f t="shared" si="130"/>
        <v>25462.9</v>
      </c>
      <c r="H22" s="24">
        <f t="shared" si="131"/>
        <v>0</v>
      </c>
      <c r="I22" s="24">
        <f t="shared" si="132"/>
        <v>0</v>
      </c>
      <c r="J22" s="24">
        <f t="shared" si="133"/>
        <v>890</v>
      </c>
      <c r="K22" s="24">
        <f t="shared" si="134"/>
        <v>0</v>
      </c>
      <c r="L22" s="24">
        <f t="shared" si="135"/>
        <v>0</v>
      </c>
      <c r="M22" s="24">
        <f t="shared" si="136"/>
        <v>890</v>
      </c>
      <c r="N22" s="24">
        <f t="shared" si="137"/>
        <v>25462.9</v>
      </c>
      <c r="O22" s="25"/>
      <c r="P22" s="25">
        <f t="shared" si="138"/>
        <v>0</v>
      </c>
      <c r="Q22" s="25"/>
      <c r="R22" s="25">
        <f t="shared" si="139"/>
        <v>0</v>
      </c>
      <c r="S22" s="25"/>
      <c r="T22" s="25">
        <f t="shared" si="76"/>
        <v>0</v>
      </c>
      <c r="U22" s="25"/>
      <c r="V22" s="25">
        <f t="shared" si="140"/>
        <v>0</v>
      </c>
      <c r="W22" s="25"/>
      <c r="X22" s="25">
        <f t="shared" si="141"/>
        <v>0</v>
      </c>
      <c r="Y22" s="25"/>
      <c r="Z22" s="25">
        <f t="shared" si="142"/>
        <v>0</v>
      </c>
      <c r="AA22" s="25"/>
      <c r="AB22" s="25">
        <f t="shared" si="80"/>
        <v>0</v>
      </c>
      <c r="AC22" s="25"/>
      <c r="AD22" s="25">
        <f t="shared" si="81"/>
        <v>0</v>
      </c>
      <c r="AE22" s="25"/>
      <c r="AF22" s="25">
        <f t="shared" si="82"/>
        <v>0</v>
      </c>
      <c r="AG22" s="25"/>
      <c r="AH22" s="25">
        <f t="shared" si="83"/>
        <v>0</v>
      </c>
      <c r="AI22" s="25"/>
      <c r="AJ22" s="25">
        <f t="shared" si="84"/>
        <v>0</v>
      </c>
      <c r="AK22" s="25"/>
      <c r="AL22" s="25">
        <f t="shared" si="85"/>
        <v>0</v>
      </c>
      <c r="AM22" s="25"/>
      <c r="AN22" s="25">
        <f t="shared" si="86"/>
        <v>0</v>
      </c>
      <c r="AO22" s="25"/>
      <c r="AP22" s="25">
        <f t="shared" si="87"/>
        <v>0</v>
      </c>
      <c r="AQ22" s="25"/>
      <c r="AR22" s="25">
        <f t="shared" si="88"/>
        <v>0</v>
      </c>
      <c r="AS22" s="25"/>
      <c r="AT22" s="25">
        <f t="shared" si="89"/>
        <v>0</v>
      </c>
      <c r="AU22" s="25"/>
      <c r="AV22" s="25">
        <f t="shared" si="90"/>
        <v>0</v>
      </c>
      <c r="AW22" s="25"/>
      <c r="AX22" s="25">
        <f t="shared" si="91"/>
        <v>0</v>
      </c>
      <c r="AY22" s="25"/>
      <c r="AZ22" s="25">
        <f t="shared" si="143"/>
        <v>0</v>
      </c>
      <c r="BA22" s="25"/>
      <c r="BB22" s="25">
        <f t="shared" si="144"/>
        <v>0</v>
      </c>
      <c r="BC22" s="25"/>
      <c r="BD22" s="25">
        <f t="shared" si="145"/>
        <v>0</v>
      </c>
      <c r="BE22" s="25"/>
      <c r="BF22" s="25">
        <f t="shared" si="146"/>
        <v>0</v>
      </c>
      <c r="BG22" s="25"/>
      <c r="BH22" s="25">
        <f t="shared" si="147"/>
        <v>0</v>
      </c>
      <c r="BI22" s="25"/>
      <c r="BJ22" s="25">
        <f t="shared" si="148"/>
        <v>0</v>
      </c>
      <c r="BK22" s="25"/>
      <c r="BL22" s="25">
        <f t="shared" si="149"/>
        <v>0</v>
      </c>
      <c r="BM22" s="25"/>
      <c r="BN22" s="25">
        <f t="shared" si="150"/>
        <v>0</v>
      </c>
      <c r="BO22" s="25"/>
      <c r="BP22" s="25">
        <f t="shared" si="151"/>
        <v>0</v>
      </c>
      <c r="BQ22" s="25"/>
      <c r="BR22" s="25">
        <f t="shared" si="152"/>
        <v>0</v>
      </c>
      <c r="BS22" s="25"/>
      <c r="BT22" s="25">
        <f t="shared" si="153"/>
        <v>0</v>
      </c>
      <c r="BU22" s="25"/>
      <c r="BV22" s="25">
        <f t="shared" si="154"/>
        <v>0</v>
      </c>
      <c r="BW22" s="25"/>
      <c r="BX22" s="25">
        <f t="shared" ref="BX22:BX28" si="173">ROUND(BW22*F22,2)</f>
        <v>0</v>
      </c>
      <c r="BY22" s="25"/>
      <c r="BZ22" s="25">
        <f t="shared" ref="BZ22:BZ28" si="174">ROUND(BY22*F22,2)</f>
        <v>0</v>
      </c>
      <c r="CA22" s="25"/>
      <c r="CB22" s="25">
        <f t="shared" ref="CB22:CB28" si="175">ROUND(CA22*F22,2)</f>
        <v>0</v>
      </c>
      <c r="CC22" s="25"/>
      <c r="CD22" s="25">
        <f t="shared" si="158"/>
        <v>0</v>
      </c>
      <c r="CE22" s="25"/>
      <c r="CF22" s="25">
        <f t="shared" si="159"/>
        <v>0</v>
      </c>
      <c r="CG22" s="25"/>
      <c r="CH22" s="25">
        <f t="shared" si="160"/>
        <v>0</v>
      </c>
      <c r="CI22" s="25"/>
      <c r="CJ22" s="25">
        <f t="shared" si="161"/>
        <v>0</v>
      </c>
      <c r="CK22" s="25"/>
      <c r="CL22" s="25">
        <f t="shared" si="162"/>
        <v>0</v>
      </c>
      <c r="CM22" s="25"/>
      <c r="CN22" s="25">
        <f t="shared" si="163"/>
        <v>0</v>
      </c>
      <c r="CO22" s="25"/>
      <c r="CP22" s="25">
        <f t="shared" si="164"/>
        <v>0</v>
      </c>
      <c r="CQ22" s="25"/>
      <c r="CR22" s="25">
        <f t="shared" si="165"/>
        <v>0</v>
      </c>
      <c r="CS22" s="25"/>
      <c r="CT22" s="25">
        <f t="shared" si="166"/>
        <v>0</v>
      </c>
      <c r="CU22" s="25"/>
      <c r="CV22" s="25">
        <f t="shared" ref="CV22:CV28" si="176">ROUND(CU22*F22,2)</f>
        <v>0</v>
      </c>
      <c r="CW22" s="25"/>
      <c r="CX22" s="25">
        <f t="shared" ref="CX22:CX28" si="177">ROUND(CW22*F22,2)</f>
        <v>0</v>
      </c>
      <c r="CY22" s="25"/>
      <c r="CZ22" s="25">
        <f t="shared" ref="CZ22:CZ28" si="178">ROUND(CY22*F22,2)</f>
        <v>0</v>
      </c>
      <c r="DA22" s="25"/>
      <c r="DB22" s="25">
        <f t="shared" si="170"/>
        <v>0</v>
      </c>
      <c r="DC22" s="25"/>
      <c r="DD22" s="25">
        <f t="shared" si="171"/>
        <v>0</v>
      </c>
      <c r="DE22" s="25"/>
      <c r="DF22" s="25">
        <f t="shared" si="172"/>
        <v>0</v>
      </c>
    </row>
    <row r="23" spans="1:110" s="7" customFormat="1" ht="51" x14ac:dyDescent="0.2">
      <c r="A23" s="63">
        <v>10</v>
      </c>
      <c r="B23" s="82" t="s">
        <v>56</v>
      </c>
      <c r="C23" s="64" t="s">
        <v>57</v>
      </c>
      <c r="D23" s="65" t="s">
        <v>34</v>
      </c>
      <c r="E23" s="63">
        <v>4200</v>
      </c>
      <c r="F23" s="57">
        <v>84.97</v>
      </c>
      <c r="G23" s="53">
        <f>ROUND(E23*F23,2)</f>
        <v>356874</v>
      </c>
      <c r="H23" s="24">
        <f t="shared" si="131"/>
        <v>5132.67</v>
      </c>
      <c r="I23" s="24">
        <f t="shared" si="132"/>
        <v>436122.97</v>
      </c>
      <c r="J23" s="24">
        <f t="shared" si="133"/>
        <v>-932.67000000000007</v>
      </c>
      <c r="K23" s="24">
        <f t="shared" si="134"/>
        <v>5132.67</v>
      </c>
      <c r="L23" s="24">
        <f t="shared" si="135"/>
        <v>436122.97</v>
      </c>
      <c r="M23" s="24">
        <f>E23-H23</f>
        <v>-932.67000000000007</v>
      </c>
      <c r="N23" s="24">
        <f>G23-I23</f>
        <v>-79248.969999999972</v>
      </c>
      <c r="O23" s="25">
        <v>4091.36</v>
      </c>
      <c r="P23" s="25">
        <f>ROUND(O23*$F23,2)</f>
        <v>347642.86</v>
      </c>
      <c r="Q23" s="25"/>
      <c r="R23" s="25">
        <f t="shared" si="139"/>
        <v>0</v>
      </c>
      <c r="S23" s="25"/>
      <c r="T23" s="25">
        <f t="shared" si="76"/>
        <v>0</v>
      </c>
      <c r="U23" s="25"/>
      <c r="V23" s="25">
        <f t="shared" si="140"/>
        <v>0</v>
      </c>
      <c r="W23" s="25"/>
      <c r="X23" s="25">
        <f t="shared" si="141"/>
        <v>0</v>
      </c>
      <c r="Y23" s="25"/>
      <c r="Z23" s="25">
        <f t="shared" si="142"/>
        <v>0</v>
      </c>
      <c r="AA23" s="25"/>
      <c r="AB23" s="25">
        <f t="shared" si="80"/>
        <v>0</v>
      </c>
      <c r="AC23" s="25"/>
      <c r="AD23" s="25">
        <f t="shared" si="81"/>
        <v>0</v>
      </c>
      <c r="AE23" s="25"/>
      <c r="AF23" s="25">
        <f t="shared" si="82"/>
        <v>0</v>
      </c>
      <c r="AG23" s="25"/>
      <c r="AH23" s="25">
        <f t="shared" si="83"/>
        <v>0</v>
      </c>
      <c r="AI23" s="25"/>
      <c r="AJ23" s="25">
        <f t="shared" si="84"/>
        <v>0</v>
      </c>
      <c r="AK23" s="25"/>
      <c r="AL23" s="25">
        <f t="shared" si="85"/>
        <v>0</v>
      </c>
      <c r="AM23" s="25"/>
      <c r="AN23" s="25">
        <f t="shared" si="86"/>
        <v>0</v>
      </c>
      <c r="AO23" s="25"/>
      <c r="AP23" s="25">
        <f t="shared" si="87"/>
        <v>0</v>
      </c>
      <c r="AQ23" s="25"/>
      <c r="AR23" s="25">
        <f t="shared" si="88"/>
        <v>0</v>
      </c>
      <c r="AS23" s="25">
        <v>108.64</v>
      </c>
      <c r="AT23" s="25">
        <f t="shared" si="89"/>
        <v>9231.14</v>
      </c>
      <c r="AU23" s="25">
        <v>561.02</v>
      </c>
      <c r="AV23" s="25">
        <f t="shared" si="90"/>
        <v>47669.87</v>
      </c>
      <c r="AW23" s="25"/>
      <c r="AX23" s="25">
        <f t="shared" si="91"/>
        <v>0</v>
      </c>
      <c r="AY23" s="25"/>
      <c r="AZ23" s="25">
        <f t="shared" si="143"/>
        <v>0</v>
      </c>
      <c r="BA23" s="25"/>
      <c r="BB23" s="25">
        <f t="shared" si="144"/>
        <v>0</v>
      </c>
      <c r="BC23" s="25"/>
      <c r="BD23" s="25">
        <f t="shared" si="145"/>
        <v>0</v>
      </c>
      <c r="BE23" s="25"/>
      <c r="BF23" s="25">
        <f t="shared" si="146"/>
        <v>0</v>
      </c>
      <c r="BG23" s="25"/>
      <c r="BH23" s="25">
        <f t="shared" si="147"/>
        <v>0</v>
      </c>
      <c r="BI23" s="25"/>
      <c r="BJ23" s="25">
        <f t="shared" si="148"/>
        <v>0</v>
      </c>
      <c r="BK23" s="25"/>
      <c r="BL23" s="25">
        <f t="shared" si="149"/>
        <v>0</v>
      </c>
      <c r="BM23" s="25"/>
      <c r="BN23" s="25">
        <f t="shared" si="150"/>
        <v>0</v>
      </c>
      <c r="BO23" s="25"/>
      <c r="BP23" s="25">
        <f t="shared" si="151"/>
        <v>0</v>
      </c>
      <c r="BQ23" s="25"/>
      <c r="BR23" s="25">
        <f t="shared" si="152"/>
        <v>0</v>
      </c>
      <c r="BS23" s="25"/>
      <c r="BT23" s="25">
        <f t="shared" si="153"/>
        <v>0</v>
      </c>
      <c r="BU23" s="25"/>
      <c r="BV23" s="25">
        <f t="shared" si="154"/>
        <v>0</v>
      </c>
      <c r="BW23" s="25"/>
      <c r="BX23" s="25">
        <f t="shared" si="173"/>
        <v>0</v>
      </c>
      <c r="BY23" s="25"/>
      <c r="BZ23" s="25">
        <f t="shared" si="174"/>
        <v>0</v>
      </c>
      <c r="CA23" s="25"/>
      <c r="CB23" s="25">
        <f t="shared" si="175"/>
        <v>0</v>
      </c>
      <c r="CC23" s="25"/>
      <c r="CD23" s="25">
        <f t="shared" si="158"/>
        <v>0</v>
      </c>
      <c r="CE23" s="25"/>
      <c r="CF23" s="25">
        <f t="shared" si="159"/>
        <v>0</v>
      </c>
      <c r="CG23" s="25"/>
      <c r="CH23" s="25">
        <f t="shared" si="160"/>
        <v>0</v>
      </c>
      <c r="CI23" s="25"/>
      <c r="CJ23" s="25">
        <f t="shared" si="161"/>
        <v>0</v>
      </c>
      <c r="CK23" s="25"/>
      <c r="CL23" s="25">
        <f t="shared" si="162"/>
        <v>0</v>
      </c>
      <c r="CM23" s="25"/>
      <c r="CN23" s="25">
        <f t="shared" si="163"/>
        <v>0</v>
      </c>
      <c r="CO23" s="25"/>
      <c r="CP23" s="25">
        <f t="shared" si="164"/>
        <v>0</v>
      </c>
      <c r="CQ23" s="25"/>
      <c r="CR23" s="25">
        <f t="shared" si="165"/>
        <v>0</v>
      </c>
      <c r="CS23" s="25"/>
      <c r="CT23" s="25">
        <f t="shared" si="166"/>
        <v>0</v>
      </c>
      <c r="CU23" s="25"/>
      <c r="CV23" s="25">
        <f t="shared" si="176"/>
        <v>0</v>
      </c>
      <c r="CW23" s="25">
        <v>371.65</v>
      </c>
      <c r="CX23" s="25">
        <f t="shared" si="177"/>
        <v>31579.1</v>
      </c>
      <c r="CY23" s="25"/>
      <c r="CZ23" s="25">
        <f t="shared" si="178"/>
        <v>0</v>
      </c>
      <c r="DA23" s="25"/>
      <c r="DB23" s="25">
        <f t="shared" si="170"/>
        <v>0</v>
      </c>
      <c r="DC23" s="25"/>
      <c r="DD23" s="25">
        <f t="shared" si="171"/>
        <v>0</v>
      </c>
      <c r="DE23" s="25"/>
      <c r="DF23" s="25">
        <f t="shared" si="172"/>
        <v>0</v>
      </c>
    </row>
    <row r="24" spans="1:110" s="7" customFormat="1" ht="63.75" x14ac:dyDescent="0.2">
      <c r="A24" s="63">
        <v>11</v>
      </c>
      <c r="B24" s="82" t="s">
        <v>58</v>
      </c>
      <c r="C24" s="64" t="s">
        <v>59</v>
      </c>
      <c r="D24" s="65" t="s">
        <v>34</v>
      </c>
      <c r="E24" s="63">
        <v>180</v>
      </c>
      <c r="F24" s="57">
        <v>31.71</v>
      </c>
      <c r="G24" s="53">
        <f t="shared" ref="G24:G28" si="179">ROUND(E24*F24,2)</f>
        <v>5707.8</v>
      </c>
      <c r="H24" s="24">
        <f t="shared" si="131"/>
        <v>320.68999999999994</v>
      </c>
      <c r="I24" s="24">
        <f t="shared" si="132"/>
        <v>10169.08</v>
      </c>
      <c r="J24" s="24">
        <f t="shared" si="133"/>
        <v>-140.68999999999994</v>
      </c>
      <c r="K24" s="24">
        <f t="shared" si="134"/>
        <v>320.68999999999994</v>
      </c>
      <c r="L24" s="24">
        <f t="shared" si="135"/>
        <v>10169.08</v>
      </c>
      <c r="M24" s="24">
        <f t="shared" ref="M24:M28" si="180">E24-H24</f>
        <v>-140.68999999999994</v>
      </c>
      <c r="N24" s="24">
        <f t="shared" ref="N24:N28" si="181">G24-I24</f>
        <v>-4461.28</v>
      </c>
      <c r="O24" s="25"/>
      <c r="P24" s="25">
        <f>ROUND(O24*$F24,2)</f>
        <v>0</v>
      </c>
      <c r="Q24" s="25"/>
      <c r="R24" s="25">
        <f t="shared" si="139"/>
        <v>0</v>
      </c>
      <c r="S24" s="25"/>
      <c r="T24" s="25">
        <f t="shared" si="76"/>
        <v>0</v>
      </c>
      <c r="U24" s="25">
        <v>134.24</v>
      </c>
      <c r="V24" s="25">
        <f t="shared" si="140"/>
        <v>4256.75</v>
      </c>
      <c r="W24" s="25"/>
      <c r="X24" s="25">
        <f t="shared" si="141"/>
        <v>0</v>
      </c>
      <c r="Y24" s="25"/>
      <c r="Z24" s="25">
        <f t="shared" si="142"/>
        <v>0</v>
      </c>
      <c r="AA24" s="25"/>
      <c r="AB24" s="25">
        <f t="shared" si="80"/>
        <v>0</v>
      </c>
      <c r="AC24" s="25"/>
      <c r="AD24" s="25">
        <f t="shared" si="81"/>
        <v>0</v>
      </c>
      <c r="AE24" s="25"/>
      <c r="AF24" s="25">
        <f t="shared" si="82"/>
        <v>0</v>
      </c>
      <c r="AG24" s="25"/>
      <c r="AH24" s="25">
        <f t="shared" si="83"/>
        <v>0</v>
      </c>
      <c r="AI24" s="25"/>
      <c r="AJ24" s="25">
        <f t="shared" si="84"/>
        <v>0</v>
      </c>
      <c r="AK24" s="25"/>
      <c r="AL24" s="25">
        <f t="shared" si="85"/>
        <v>0</v>
      </c>
      <c r="AM24" s="25">
        <v>45.76</v>
      </c>
      <c r="AN24" s="25">
        <f t="shared" si="86"/>
        <v>1451.05</v>
      </c>
      <c r="AO24" s="25">
        <v>94.16</v>
      </c>
      <c r="AP24" s="25">
        <f t="shared" si="87"/>
        <v>2985.81</v>
      </c>
      <c r="AQ24" s="25"/>
      <c r="AR24" s="25">
        <f t="shared" si="88"/>
        <v>0</v>
      </c>
      <c r="AS24" s="25"/>
      <c r="AT24" s="25">
        <f t="shared" si="89"/>
        <v>0</v>
      </c>
      <c r="AU24" s="25">
        <v>46.53</v>
      </c>
      <c r="AV24" s="25">
        <f t="shared" si="90"/>
        <v>1475.47</v>
      </c>
      <c r="AW24" s="25"/>
      <c r="AX24" s="25">
        <f t="shared" si="91"/>
        <v>0</v>
      </c>
      <c r="AY24" s="25"/>
      <c r="AZ24" s="25">
        <f t="shared" si="143"/>
        <v>0</v>
      </c>
      <c r="BA24" s="25"/>
      <c r="BB24" s="25">
        <f t="shared" si="144"/>
        <v>0</v>
      </c>
      <c r="BC24" s="25"/>
      <c r="BD24" s="25">
        <f t="shared" si="145"/>
        <v>0</v>
      </c>
      <c r="BE24" s="25"/>
      <c r="BF24" s="25">
        <f t="shared" si="146"/>
        <v>0</v>
      </c>
      <c r="BG24" s="25"/>
      <c r="BH24" s="25">
        <f t="shared" si="147"/>
        <v>0</v>
      </c>
      <c r="BI24" s="25"/>
      <c r="BJ24" s="25">
        <f t="shared" si="148"/>
        <v>0</v>
      </c>
      <c r="BK24" s="25"/>
      <c r="BL24" s="25">
        <f t="shared" si="149"/>
        <v>0</v>
      </c>
      <c r="BM24" s="25"/>
      <c r="BN24" s="25">
        <f t="shared" si="150"/>
        <v>0</v>
      </c>
      <c r="BO24" s="25"/>
      <c r="BP24" s="25">
        <f t="shared" si="151"/>
        <v>0</v>
      </c>
      <c r="BQ24" s="25"/>
      <c r="BR24" s="25">
        <f t="shared" si="152"/>
        <v>0</v>
      </c>
      <c r="BS24" s="25"/>
      <c r="BT24" s="25">
        <f t="shared" si="153"/>
        <v>0</v>
      </c>
      <c r="BU24" s="25"/>
      <c r="BV24" s="25">
        <f t="shared" si="154"/>
        <v>0</v>
      </c>
      <c r="BW24" s="25"/>
      <c r="BX24" s="25">
        <f t="shared" si="173"/>
        <v>0</v>
      </c>
      <c r="BY24" s="25"/>
      <c r="BZ24" s="25">
        <f t="shared" si="174"/>
        <v>0</v>
      </c>
      <c r="CA24" s="25"/>
      <c r="CB24" s="25">
        <f t="shared" si="175"/>
        <v>0</v>
      </c>
      <c r="CC24" s="25"/>
      <c r="CD24" s="25">
        <f t="shared" si="158"/>
        <v>0</v>
      </c>
      <c r="CE24" s="25"/>
      <c r="CF24" s="25">
        <f t="shared" si="159"/>
        <v>0</v>
      </c>
      <c r="CG24" s="25"/>
      <c r="CH24" s="25">
        <f t="shared" si="160"/>
        <v>0</v>
      </c>
      <c r="CI24" s="25"/>
      <c r="CJ24" s="25">
        <f t="shared" si="161"/>
        <v>0</v>
      </c>
      <c r="CK24" s="25"/>
      <c r="CL24" s="25">
        <f t="shared" si="162"/>
        <v>0</v>
      </c>
      <c r="CM24" s="25"/>
      <c r="CN24" s="25">
        <f t="shared" si="163"/>
        <v>0</v>
      </c>
      <c r="CO24" s="25"/>
      <c r="CP24" s="25">
        <f t="shared" si="164"/>
        <v>0</v>
      </c>
      <c r="CQ24" s="25"/>
      <c r="CR24" s="25">
        <f t="shared" si="165"/>
        <v>0</v>
      </c>
      <c r="CS24" s="25"/>
      <c r="CT24" s="25">
        <f t="shared" si="166"/>
        <v>0</v>
      </c>
      <c r="CU24" s="25"/>
      <c r="CV24" s="25">
        <f t="shared" si="176"/>
        <v>0</v>
      </c>
      <c r="CW24" s="25"/>
      <c r="CX24" s="25">
        <f t="shared" si="177"/>
        <v>0</v>
      </c>
      <c r="CY24" s="25"/>
      <c r="CZ24" s="25">
        <f t="shared" si="178"/>
        <v>0</v>
      </c>
      <c r="DA24" s="25"/>
      <c r="DB24" s="25">
        <f t="shared" si="170"/>
        <v>0</v>
      </c>
      <c r="DC24" s="25"/>
      <c r="DD24" s="25">
        <f t="shared" si="171"/>
        <v>0</v>
      </c>
      <c r="DE24" s="25"/>
      <c r="DF24" s="25">
        <f t="shared" si="172"/>
        <v>0</v>
      </c>
    </row>
    <row r="25" spans="1:110" s="7" customFormat="1" ht="51" x14ac:dyDescent="0.2">
      <c r="A25" s="63">
        <v>12</v>
      </c>
      <c r="B25" s="82" t="s">
        <v>60</v>
      </c>
      <c r="C25" s="64" t="s">
        <v>61</v>
      </c>
      <c r="D25" s="65" t="s">
        <v>34</v>
      </c>
      <c r="E25" s="63">
        <v>300</v>
      </c>
      <c r="F25" s="57">
        <v>497.31</v>
      </c>
      <c r="G25" s="53">
        <f t="shared" si="179"/>
        <v>149193</v>
      </c>
      <c r="H25" s="24">
        <f t="shared" si="131"/>
        <v>1131.83</v>
      </c>
      <c r="I25" s="24">
        <f t="shared" si="132"/>
        <v>562870.38</v>
      </c>
      <c r="J25" s="24">
        <f t="shared" si="133"/>
        <v>-831.82999999999993</v>
      </c>
      <c r="K25" s="24">
        <f t="shared" si="134"/>
        <v>1131.83</v>
      </c>
      <c r="L25" s="24">
        <f t="shared" si="135"/>
        <v>562870.38</v>
      </c>
      <c r="M25" s="24">
        <f t="shared" si="180"/>
        <v>-831.82999999999993</v>
      </c>
      <c r="N25" s="24">
        <f t="shared" si="181"/>
        <v>-413677.38</v>
      </c>
      <c r="O25" s="25"/>
      <c r="P25" s="25">
        <f>ROUND(O25*$F25,2)</f>
        <v>0</v>
      </c>
      <c r="Q25" s="25"/>
      <c r="R25" s="25">
        <f t="shared" si="139"/>
        <v>0</v>
      </c>
      <c r="S25" s="25"/>
      <c r="T25" s="25">
        <f t="shared" si="76"/>
        <v>0</v>
      </c>
      <c r="U25" s="25"/>
      <c r="V25" s="25">
        <f t="shared" si="140"/>
        <v>0</v>
      </c>
      <c r="W25" s="25"/>
      <c r="X25" s="25">
        <f t="shared" si="141"/>
        <v>0</v>
      </c>
      <c r="Y25" s="25"/>
      <c r="Z25" s="25">
        <f t="shared" si="142"/>
        <v>0</v>
      </c>
      <c r="AA25" s="25"/>
      <c r="AB25" s="25">
        <f t="shared" si="80"/>
        <v>0</v>
      </c>
      <c r="AC25" s="25"/>
      <c r="AD25" s="25">
        <f t="shared" si="81"/>
        <v>0</v>
      </c>
      <c r="AE25" s="25"/>
      <c r="AF25" s="25">
        <f t="shared" si="82"/>
        <v>0</v>
      </c>
      <c r="AG25" s="25"/>
      <c r="AH25" s="25">
        <f t="shared" si="83"/>
        <v>0</v>
      </c>
      <c r="AI25" s="25"/>
      <c r="AJ25" s="25">
        <f t="shared" si="84"/>
        <v>0</v>
      </c>
      <c r="AK25" s="25"/>
      <c r="AL25" s="25">
        <f t="shared" si="85"/>
        <v>0</v>
      </c>
      <c r="AM25" s="25"/>
      <c r="AN25" s="25">
        <f t="shared" si="86"/>
        <v>0</v>
      </c>
      <c r="AO25" s="25"/>
      <c r="AP25" s="25">
        <f t="shared" si="87"/>
        <v>0</v>
      </c>
      <c r="AQ25" s="25"/>
      <c r="AR25" s="25">
        <f t="shared" si="88"/>
        <v>0</v>
      </c>
      <c r="AS25" s="25">
        <v>300</v>
      </c>
      <c r="AT25" s="25">
        <f t="shared" si="89"/>
        <v>149193</v>
      </c>
      <c r="AU25" s="25">
        <v>217.21</v>
      </c>
      <c r="AV25" s="25">
        <f t="shared" si="90"/>
        <v>108020.71</v>
      </c>
      <c r="AW25" s="25"/>
      <c r="AX25" s="25">
        <f t="shared" si="91"/>
        <v>0</v>
      </c>
      <c r="AY25" s="25"/>
      <c r="AZ25" s="25">
        <f t="shared" si="143"/>
        <v>0</v>
      </c>
      <c r="BA25" s="25"/>
      <c r="BB25" s="25">
        <f t="shared" si="144"/>
        <v>0</v>
      </c>
      <c r="BC25" s="25"/>
      <c r="BD25" s="25">
        <f t="shared" si="145"/>
        <v>0</v>
      </c>
      <c r="BE25" s="25"/>
      <c r="BF25" s="25">
        <f t="shared" si="146"/>
        <v>0</v>
      </c>
      <c r="BG25" s="25"/>
      <c r="BH25" s="25">
        <f t="shared" si="147"/>
        <v>0</v>
      </c>
      <c r="BI25" s="25"/>
      <c r="BJ25" s="25">
        <f t="shared" si="148"/>
        <v>0</v>
      </c>
      <c r="BK25" s="25"/>
      <c r="BL25" s="25">
        <f t="shared" si="149"/>
        <v>0</v>
      </c>
      <c r="BM25" s="25"/>
      <c r="BN25" s="25">
        <f t="shared" si="150"/>
        <v>0</v>
      </c>
      <c r="BO25" s="25"/>
      <c r="BP25" s="25">
        <f t="shared" si="151"/>
        <v>0</v>
      </c>
      <c r="BQ25" s="25"/>
      <c r="BR25" s="25">
        <f t="shared" si="152"/>
        <v>0</v>
      </c>
      <c r="BS25" s="25"/>
      <c r="BT25" s="25">
        <f t="shared" si="153"/>
        <v>0</v>
      </c>
      <c r="BU25" s="25"/>
      <c r="BV25" s="25">
        <f t="shared" si="154"/>
        <v>0</v>
      </c>
      <c r="BW25" s="25"/>
      <c r="BX25" s="25">
        <f t="shared" si="173"/>
        <v>0</v>
      </c>
      <c r="BY25" s="25"/>
      <c r="BZ25" s="25">
        <f t="shared" si="174"/>
        <v>0</v>
      </c>
      <c r="CA25" s="25"/>
      <c r="CB25" s="25">
        <f t="shared" si="175"/>
        <v>0</v>
      </c>
      <c r="CC25" s="25"/>
      <c r="CD25" s="25">
        <f t="shared" si="158"/>
        <v>0</v>
      </c>
      <c r="CE25" s="25">
        <v>614.62</v>
      </c>
      <c r="CF25" s="25">
        <f t="shared" si="159"/>
        <v>305656.67</v>
      </c>
      <c r="CG25" s="25"/>
      <c r="CH25" s="25">
        <f t="shared" si="160"/>
        <v>0</v>
      </c>
      <c r="CI25" s="25"/>
      <c r="CJ25" s="25">
        <f t="shared" si="161"/>
        <v>0</v>
      </c>
      <c r="CK25" s="25"/>
      <c r="CL25" s="25">
        <f t="shared" si="162"/>
        <v>0</v>
      </c>
      <c r="CM25" s="25"/>
      <c r="CN25" s="25">
        <f t="shared" si="163"/>
        <v>0</v>
      </c>
      <c r="CO25" s="25"/>
      <c r="CP25" s="25">
        <f t="shared" si="164"/>
        <v>0</v>
      </c>
      <c r="CQ25" s="25"/>
      <c r="CR25" s="25">
        <f t="shared" si="165"/>
        <v>0</v>
      </c>
      <c r="CS25" s="25"/>
      <c r="CT25" s="25">
        <f t="shared" si="166"/>
        <v>0</v>
      </c>
      <c r="CU25" s="25"/>
      <c r="CV25" s="25">
        <f t="shared" si="176"/>
        <v>0</v>
      </c>
      <c r="CW25" s="25"/>
      <c r="CX25" s="25">
        <f t="shared" si="177"/>
        <v>0</v>
      </c>
      <c r="CY25" s="25"/>
      <c r="CZ25" s="25">
        <f t="shared" si="178"/>
        <v>0</v>
      </c>
      <c r="DA25" s="25"/>
      <c r="DB25" s="25">
        <f t="shared" si="170"/>
        <v>0</v>
      </c>
      <c r="DC25" s="25"/>
      <c r="DD25" s="25">
        <f t="shared" si="171"/>
        <v>0</v>
      </c>
      <c r="DE25" s="25"/>
      <c r="DF25" s="25">
        <f t="shared" si="172"/>
        <v>0</v>
      </c>
    </row>
    <row r="26" spans="1:110" s="7" customFormat="1" ht="76.5" x14ac:dyDescent="0.2">
      <c r="A26" s="63">
        <v>13</v>
      </c>
      <c r="B26" s="82" t="s">
        <v>62</v>
      </c>
      <c r="C26" s="64" t="s">
        <v>63</v>
      </c>
      <c r="D26" s="65" t="s">
        <v>34</v>
      </c>
      <c r="E26" s="63">
        <v>3700</v>
      </c>
      <c r="F26" s="57">
        <v>162.41</v>
      </c>
      <c r="G26" s="53">
        <f t="shared" si="179"/>
        <v>600917</v>
      </c>
      <c r="H26" s="24">
        <f t="shared" si="131"/>
        <v>4078.6400000000003</v>
      </c>
      <c r="I26" s="24">
        <f t="shared" si="132"/>
        <v>662411.92000000004</v>
      </c>
      <c r="J26" s="24">
        <f t="shared" si="133"/>
        <v>-378.64000000000033</v>
      </c>
      <c r="K26" s="24">
        <f t="shared" si="134"/>
        <v>4078.6400000000003</v>
      </c>
      <c r="L26" s="24">
        <f t="shared" si="135"/>
        <v>662411.92000000004</v>
      </c>
      <c r="M26" s="24">
        <f t="shared" si="180"/>
        <v>-378.64000000000033</v>
      </c>
      <c r="N26" s="24">
        <f t="shared" si="181"/>
        <v>-61494.920000000042</v>
      </c>
      <c r="O26" s="25"/>
      <c r="P26" s="25">
        <f>ROUND(O26*$F26,2)</f>
        <v>0</v>
      </c>
      <c r="Q26" s="25"/>
      <c r="R26" s="25">
        <f t="shared" si="139"/>
        <v>0</v>
      </c>
      <c r="S26" s="25"/>
      <c r="T26" s="25">
        <f t="shared" si="76"/>
        <v>0</v>
      </c>
      <c r="U26" s="25"/>
      <c r="V26" s="25">
        <f>ROUND(U26*F26,2)</f>
        <v>0</v>
      </c>
      <c r="W26" s="25"/>
      <c r="X26" s="25">
        <f>ROUND(W26*F26,2)</f>
        <v>0</v>
      </c>
      <c r="Y26" s="25"/>
      <c r="Z26" s="25">
        <f>ROUND(Y26*F26,2)</f>
        <v>0</v>
      </c>
      <c r="AA26" s="25"/>
      <c r="AB26" s="25">
        <f t="shared" si="80"/>
        <v>0</v>
      </c>
      <c r="AC26" s="25"/>
      <c r="AD26" s="25">
        <f t="shared" si="81"/>
        <v>0</v>
      </c>
      <c r="AE26" s="25"/>
      <c r="AF26" s="25">
        <f t="shared" si="82"/>
        <v>0</v>
      </c>
      <c r="AG26" s="25"/>
      <c r="AH26" s="25">
        <f t="shared" si="83"/>
        <v>0</v>
      </c>
      <c r="AI26" s="25"/>
      <c r="AJ26" s="25">
        <f t="shared" si="84"/>
        <v>0</v>
      </c>
      <c r="AK26" s="25"/>
      <c r="AL26" s="25">
        <f t="shared" si="85"/>
        <v>0</v>
      </c>
      <c r="AM26" s="25"/>
      <c r="AN26" s="25">
        <f t="shared" si="86"/>
        <v>0</v>
      </c>
      <c r="AO26" s="25"/>
      <c r="AP26" s="25">
        <f t="shared" si="87"/>
        <v>0</v>
      </c>
      <c r="AQ26" s="25"/>
      <c r="AR26" s="25">
        <f t="shared" si="88"/>
        <v>0</v>
      </c>
      <c r="AS26" s="25"/>
      <c r="AT26" s="25">
        <f t="shared" si="89"/>
        <v>0</v>
      </c>
      <c r="AU26" s="25"/>
      <c r="AV26" s="25">
        <f t="shared" si="90"/>
        <v>0</v>
      </c>
      <c r="AW26" s="25"/>
      <c r="AX26" s="25">
        <f t="shared" si="91"/>
        <v>0</v>
      </c>
      <c r="AY26" s="25"/>
      <c r="AZ26" s="25">
        <f t="shared" si="143"/>
        <v>0</v>
      </c>
      <c r="BA26" s="25"/>
      <c r="BB26" s="25">
        <f t="shared" si="144"/>
        <v>0</v>
      </c>
      <c r="BC26" s="25"/>
      <c r="BD26" s="25">
        <f t="shared" si="145"/>
        <v>0</v>
      </c>
      <c r="BE26" s="25"/>
      <c r="BF26" s="25">
        <f t="shared" si="146"/>
        <v>0</v>
      </c>
      <c r="BG26" s="25"/>
      <c r="BH26" s="25">
        <f t="shared" si="147"/>
        <v>0</v>
      </c>
      <c r="BI26" s="25"/>
      <c r="BJ26" s="25">
        <f t="shared" si="148"/>
        <v>0</v>
      </c>
      <c r="BK26" s="25"/>
      <c r="BL26" s="25">
        <f t="shared" si="149"/>
        <v>0</v>
      </c>
      <c r="BM26" s="25"/>
      <c r="BN26" s="25">
        <f t="shared" si="150"/>
        <v>0</v>
      </c>
      <c r="BO26" s="25"/>
      <c r="BP26" s="25">
        <f t="shared" si="151"/>
        <v>0</v>
      </c>
      <c r="BQ26" s="25"/>
      <c r="BR26" s="25">
        <f t="shared" si="152"/>
        <v>0</v>
      </c>
      <c r="BS26" s="25"/>
      <c r="BT26" s="25">
        <f t="shared" si="153"/>
        <v>0</v>
      </c>
      <c r="BU26" s="25"/>
      <c r="BV26" s="25">
        <f t="shared" si="154"/>
        <v>0</v>
      </c>
      <c r="BW26" s="25"/>
      <c r="BX26" s="25">
        <f t="shared" si="173"/>
        <v>0</v>
      </c>
      <c r="BY26" s="25"/>
      <c r="BZ26" s="25">
        <f t="shared" si="174"/>
        <v>0</v>
      </c>
      <c r="CA26" s="25"/>
      <c r="CB26" s="25">
        <f t="shared" si="175"/>
        <v>0</v>
      </c>
      <c r="CC26" s="25">
        <v>2650.07</v>
      </c>
      <c r="CD26" s="25">
        <f t="shared" si="158"/>
        <v>430397.87</v>
      </c>
      <c r="CE26" s="25"/>
      <c r="CF26" s="25">
        <f t="shared" si="159"/>
        <v>0</v>
      </c>
      <c r="CG26" s="25"/>
      <c r="CH26" s="25">
        <f t="shared" si="160"/>
        <v>0</v>
      </c>
      <c r="CI26" s="25">
        <v>1020.7</v>
      </c>
      <c r="CJ26" s="25">
        <f t="shared" si="161"/>
        <v>165771.89000000001</v>
      </c>
      <c r="CK26" s="25"/>
      <c r="CL26" s="25">
        <f t="shared" si="162"/>
        <v>0</v>
      </c>
      <c r="CM26" s="25"/>
      <c r="CN26" s="25">
        <f t="shared" si="163"/>
        <v>0</v>
      </c>
      <c r="CO26" s="25"/>
      <c r="CP26" s="25">
        <f t="shared" si="164"/>
        <v>0</v>
      </c>
      <c r="CQ26" s="25"/>
      <c r="CR26" s="25">
        <f t="shared" si="165"/>
        <v>0</v>
      </c>
      <c r="CS26" s="25"/>
      <c r="CT26" s="25">
        <f t="shared" si="166"/>
        <v>0</v>
      </c>
      <c r="CU26" s="25">
        <v>29.23</v>
      </c>
      <c r="CV26" s="25">
        <f t="shared" si="176"/>
        <v>4747.24</v>
      </c>
      <c r="CW26" s="25">
        <v>378.64</v>
      </c>
      <c r="CX26" s="25">
        <f t="shared" si="177"/>
        <v>61494.92</v>
      </c>
      <c r="CY26" s="25"/>
      <c r="CZ26" s="25">
        <f t="shared" si="178"/>
        <v>0</v>
      </c>
      <c r="DA26" s="25"/>
      <c r="DB26" s="25">
        <f t="shared" si="170"/>
        <v>0</v>
      </c>
      <c r="DC26" s="25"/>
      <c r="DD26" s="25">
        <f t="shared" si="171"/>
        <v>0</v>
      </c>
      <c r="DE26" s="25"/>
      <c r="DF26" s="25">
        <f t="shared" si="172"/>
        <v>0</v>
      </c>
    </row>
    <row r="27" spans="1:110" s="7" customFormat="1" ht="76.5" x14ac:dyDescent="0.2">
      <c r="A27" s="63">
        <v>14</v>
      </c>
      <c r="B27" s="82" t="s">
        <v>64</v>
      </c>
      <c r="C27" s="64" t="s">
        <v>65</v>
      </c>
      <c r="D27" s="65" t="s">
        <v>34</v>
      </c>
      <c r="E27" s="63">
        <v>1150</v>
      </c>
      <c r="F27" s="57">
        <v>178.99</v>
      </c>
      <c r="G27" s="53">
        <f t="shared" si="179"/>
        <v>205838.5</v>
      </c>
      <c r="H27" s="24">
        <f t="shared" si="131"/>
        <v>307.03999999999996</v>
      </c>
      <c r="I27" s="24">
        <f t="shared" si="132"/>
        <v>54957.09</v>
      </c>
      <c r="J27" s="24">
        <f t="shared" si="133"/>
        <v>842.96</v>
      </c>
      <c r="K27" s="24">
        <f t="shared" si="134"/>
        <v>307.03999999999996</v>
      </c>
      <c r="L27" s="24">
        <f t="shared" si="135"/>
        <v>54957.09</v>
      </c>
      <c r="M27" s="24">
        <f t="shared" si="180"/>
        <v>842.96</v>
      </c>
      <c r="N27" s="24">
        <f t="shared" si="181"/>
        <v>150881.41</v>
      </c>
      <c r="O27" s="25"/>
      <c r="P27" s="25">
        <f t="shared" ref="P27:P28" si="182">ROUND(O27*$F27,2)</f>
        <v>0</v>
      </c>
      <c r="Q27" s="25"/>
      <c r="R27" s="25">
        <f t="shared" si="139"/>
        <v>0</v>
      </c>
      <c r="S27" s="25"/>
      <c r="T27" s="25">
        <f t="shared" si="76"/>
        <v>0</v>
      </c>
      <c r="U27" s="25">
        <v>57.12</v>
      </c>
      <c r="V27" s="25">
        <f t="shared" ref="V27:V33" si="183">ROUND(U27*F27,2)</f>
        <v>10223.91</v>
      </c>
      <c r="W27" s="25"/>
      <c r="X27" s="25">
        <f t="shared" ref="X27:X33" si="184">ROUND(W27*F27,2)</f>
        <v>0</v>
      </c>
      <c r="Y27" s="25"/>
      <c r="Z27" s="25">
        <f t="shared" ref="Z27:Z33" si="185">ROUND(Y27*F27,2)</f>
        <v>0</v>
      </c>
      <c r="AA27" s="25"/>
      <c r="AB27" s="25">
        <f t="shared" si="80"/>
        <v>0</v>
      </c>
      <c r="AC27" s="25"/>
      <c r="AD27" s="25">
        <f t="shared" si="81"/>
        <v>0</v>
      </c>
      <c r="AE27" s="25"/>
      <c r="AF27" s="25">
        <f t="shared" si="82"/>
        <v>0</v>
      </c>
      <c r="AG27" s="25"/>
      <c r="AH27" s="25">
        <f t="shared" si="83"/>
        <v>0</v>
      </c>
      <c r="AI27" s="25"/>
      <c r="AJ27" s="25">
        <f t="shared" si="84"/>
        <v>0</v>
      </c>
      <c r="AK27" s="25"/>
      <c r="AL27" s="25">
        <f t="shared" si="85"/>
        <v>0</v>
      </c>
      <c r="AM27" s="25"/>
      <c r="AN27" s="25">
        <f t="shared" si="86"/>
        <v>0</v>
      </c>
      <c r="AO27" s="25"/>
      <c r="AP27" s="25">
        <f t="shared" si="87"/>
        <v>0</v>
      </c>
      <c r="AQ27" s="25"/>
      <c r="AR27" s="25">
        <f t="shared" si="88"/>
        <v>0</v>
      </c>
      <c r="AS27" s="25"/>
      <c r="AT27" s="25">
        <f t="shared" si="89"/>
        <v>0</v>
      </c>
      <c r="AU27" s="25"/>
      <c r="AV27" s="25">
        <f t="shared" si="90"/>
        <v>0</v>
      </c>
      <c r="AW27" s="25"/>
      <c r="AX27" s="25">
        <f t="shared" si="91"/>
        <v>0</v>
      </c>
      <c r="AY27" s="25"/>
      <c r="AZ27" s="25">
        <f t="shared" si="143"/>
        <v>0</v>
      </c>
      <c r="BA27" s="25"/>
      <c r="BB27" s="25">
        <f t="shared" si="144"/>
        <v>0</v>
      </c>
      <c r="BC27" s="25"/>
      <c r="BD27" s="25">
        <f t="shared" si="145"/>
        <v>0</v>
      </c>
      <c r="BE27" s="25"/>
      <c r="BF27" s="25">
        <f t="shared" si="146"/>
        <v>0</v>
      </c>
      <c r="BG27" s="25"/>
      <c r="BH27" s="25">
        <f t="shared" si="147"/>
        <v>0</v>
      </c>
      <c r="BI27" s="25"/>
      <c r="BJ27" s="25">
        <f t="shared" si="148"/>
        <v>0</v>
      </c>
      <c r="BK27" s="25"/>
      <c r="BL27" s="25">
        <f t="shared" si="149"/>
        <v>0</v>
      </c>
      <c r="BM27" s="25"/>
      <c r="BN27" s="25">
        <f t="shared" si="150"/>
        <v>0</v>
      </c>
      <c r="BO27" s="25"/>
      <c r="BP27" s="25">
        <f t="shared" si="151"/>
        <v>0</v>
      </c>
      <c r="BQ27" s="25"/>
      <c r="BR27" s="25">
        <f t="shared" si="152"/>
        <v>0</v>
      </c>
      <c r="BS27" s="25"/>
      <c r="BT27" s="25">
        <f t="shared" si="153"/>
        <v>0</v>
      </c>
      <c r="BU27" s="25"/>
      <c r="BV27" s="25">
        <f t="shared" si="154"/>
        <v>0</v>
      </c>
      <c r="BW27" s="25"/>
      <c r="BX27" s="25">
        <f t="shared" si="173"/>
        <v>0</v>
      </c>
      <c r="BY27" s="25"/>
      <c r="BZ27" s="25">
        <f t="shared" si="174"/>
        <v>0</v>
      </c>
      <c r="CA27" s="25"/>
      <c r="CB27" s="25">
        <f t="shared" si="175"/>
        <v>0</v>
      </c>
      <c r="CC27" s="25"/>
      <c r="CD27" s="25">
        <f t="shared" si="158"/>
        <v>0</v>
      </c>
      <c r="CE27" s="25"/>
      <c r="CF27" s="25">
        <f t="shared" si="159"/>
        <v>0</v>
      </c>
      <c r="CG27" s="25"/>
      <c r="CH27" s="25">
        <f t="shared" si="160"/>
        <v>0</v>
      </c>
      <c r="CI27" s="25"/>
      <c r="CJ27" s="25">
        <f t="shared" si="161"/>
        <v>0</v>
      </c>
      <c r="CK27" s="25"/>
      <c r="CL27" s="25">
        <f t="shared" si="162"/>
        <v>0</v>
      </c>
      <c r="CM27" s="25"/>
      <c r="CN27" s="25">
        <f t="shared" si="163"/>
        <v>0</v>
      </c>
      <c r="CO27" s="25"/>
      <c r="CP27" s="25">
        <f t="shared" si="164"/>
        <v>0</v>
      </c>
      <c r="CQ27" s="25"/>
      <c r="CR27" s="25">
        <f t="shared" si="165"/>
        <v>0</v>
      </c>
      <c r="CS27" s="25"/>
      <c r="CT27" s="25">
        <f t="shared" si="166"/>
        <v>0</v>
      </c>
      <c r="CU27" s="25">
        <v>249.92</v>
      </c>
      <c r="CV27" s="25">
        <f t="shared" si="176"/>
        <v>44733.18</v>
      </c>
      <c r="CW27" s="25"/>
      <c r="CX27" s="25">
        <f t="shared" si="177"/>
        <v>0</v>
      </c>
      <c r="CY27" s="25"/>
      <c r="CZ27" s="25">
        <f t="shared" si="178"/>
        <v>0</v>
      </c>
      <c r="DA27" s="25"/>
      <c r="DB27" s="25">
        <f t="shared" si="170"/>
        <v>0</v>
      </c>
      <c r="DC27" s="25"/>
      <c r="DD27" s="25">
        <f t="shared" si="171"/>
        <v>0</v>
      </c>
      <c r="DE27" s="25"/>
      <c r="DF27" s="25">
        <f t="shared" si="172"/>
        <v>0</v>
      </c>
    </row>
    <row r="28" spans="1:110" s="7" customFormat="1" ht="51" x14ac:dyDescent="0.2">
      <c r="A28" s="63">
        <v>15</v>
      </c>
      <c r="B28" s="82" t="s">
        <v>66</v>
      </c>
      <c r="C28" s="64" t="s">
        <v>67</v>
      </c>
      <c r="D28" s="65" t="s">
        <v>34</v>
      </c>
      <c r="E28" s="63">
        <v>240</v>
      </c>
      <c r="F28" s="57">
        <v>244.91</v>
      </c>
      <c r="G28" s="53">
        <f t="shared" si="179"/>
        <v>58778.400000000001</v>
      </c>
      <c r="H28" s="24">
        <f t="shared" si="131"/>
        <v>0</v>
      </c>
      <c r="I28" s="24">
        <f t="shared" si="132"/>
        <v>0</v>
      </c>
      <c r="J28" s="24">
        <f t="shared" si="133"/>
        <v>240</v>
      </c>
      <c r="K28" s="24">
        <f t="shared" si="134"/>
        <v>0</v>
      </c>
      <c r="L28" s="24">
        <f t="shared" si="135"/>
        <v>0</v>
      </c>
      <c r="M28" s="24">
        <f t="shared" si="180"/>
        <v>240</v>
      </c>
      <c r="N28" s="24">
        <f t="shared" si="181"/>
        <v>58778.400000000001</v>
      </c>
      <c r="O28" s="25"/>
      <c r="P28" s="25">
        <f t="shared" si="182"/>
        <v>0</v>
      </c>
      <c r="Q28" s="25"/>
      <c r="R28" s="25">
        <f t="shared" si="139"/>
        <v>0</v>
      </c>
      <c r="S28" s="25"/>
      <c r="T28" s="25">
        <f t="shared" si="76"/>
        <v>0</v>
      </c>
      <c r="U28" s="25"/>
      <c r="V28" s="25">
        <f t="shared" si="183"/>
        <v>0</v>
      </c>
      <c r="W28" s="25"/>
      <c r="X28" s="25">
        <f t="shared" si="184"/>
        <v>0</v>
      </c>
      <c r="Y28" s="25"/>
      <c r="Z28" s="25">
        <f t="shared" si="185"/>
        <v>0</v>
      </c>
      <c r="AA28" s="25"/>
      <c r="AB28" s="25">
        <f t="shared" si="80"/>
        <v>0</v>
      </c>
      <c r="AC28" s="25"/>
      <c r="AD28" s="25">
        <f t="shared" si="81"/>
        <v>0</v>
      </c>
      <c r="AE28" s="25"/>
      <c r="AF28" s="25">
        <f t="shared" si="82"/>
        <v>0</v>
      </c>
      <c r="AG28" s="25"/>
      <c r="AH28" s="25">
        <f t="shared" si="83"/>
        <v>0</v>
      </c>
      <c r="AI28" s="25"/>
      <c r="AJ28" s="25">
        <f t="shared" si="84"/>
        <v>0</v>
      </c>
      <c r="AK28" s="25"/>
      <c r="AL28" s="25">
        <f t="shared" si="85"/>
        <v>0</v>
      </c>
      <c r="AM28" s="25"/>
      <c r="AN28" s="25">
        <f t="shared" si="86"/>
        <v>0</v>
      </c>
      <c r="AO28" s="25"/>
      <c r="AP28" s="25">
        <f t="shared" si="87"/>
        <v>0</v>
      </c>
      <c r="AQ28" s="25"/>
      <c r="AR28" s="25">
        <f t="shared" si="88"/>
        <v>0</v>
      </c>
      <c r="AS28" s="25"/>
      <c r="AT28" s="25">
        <f t="shared" si="89"/>
        <v>0</v>
      </c>
      <c r="AU28" s="25"/>
      <c r="AV28" s="25">
        <f t="shared" si="90"/>
        <v>0</v>
      </c>
      <c r="AW28" s="25"/>
      <c r="AX28" s="25">
        <f t="shared" si="91"/>
        <v>0</v>
      </c>
      <c r="AY28" s="25"/>
      <c r="AZ28" s="25">
        <f t="shared" si="143"/>
        <v>0</v>
      </c>
      <c r="BA28" s="25"/>
      <c r="BB28" s="25">
        <f t="shared" si="144"/>
        <v>0</v>
      </c>
      <c r="BC28" s="25"/>
      <c r="BD28" s="25">
        <f t="shared" si="145"/>
        <v>0</v>
      </c>
      <c r="BE28" s="25"/>
      <c r="BF28" s="25">
        <f t="shared" si="146"/>
        <v>0</v>
      </c>
      <c r="BG28" s="25"/>
      <c r="BH28" s="25">
        <f t="shared" si="147"/>
        <v>0</v>
      </c>
      <c r="BI28" s="25"/>
      <c r="BJ28" s="25">
        <f t="shared" si="148"/>
        <v>0</v>
      </c>
      <c r="BK28" s="25"/>
      <c r="BL28" s="25">
        <f t="shared" si="149"/>
        <v>0</v>
      </c>
      <c r="BM28" s="25"/>
      <c r="BN28" s="25">
        <f t="shared" si="150"/>
        <v>0</v>
      </c>
      <c r="BO28" s="25"/>
      <c r="BP28" s="25">
        <f t="shared" si="151"/>
        <v>0</v>
      </c>
      <c r="BQ28" s="25"/>
      <c r="BR28" s="25">
        <f t="shared" si="152"/>
        <v>0</v>
      </c>
      <c r="BS28" s="25"/>
      <c r="BT28" s="25">
        <f t="shared" si="153"/>
        <v>0</v>
      </c>
      <c r="BU28" s="25"/>
      <c r="BV28" s="25">
        <f t="shared" si="154"/>
        <v>0</v>
      </c>
      <c r="BW28" s="25"/>
      <c r="BX28" s="25">
        <f t="shared" si="173"/>
        <v>0</v>
      </c>
      <c r="BY28" s="25"/>
      <c r="BZ28" s="25">
        <f t="shared" si="174"/>
        <v>0</v>
      </c>
      <c r="CA28" s="25"/>
      <c r="CB28" s="25">
        <f t="shared" si="175"/>
        <v>0</v>
      </c>
      <c r="CC28" s="25"/>
      <c r="CD28" s="25">
        <f t="shared" si="158"/>
        <v>0</v>
      </c>
      <c r="CE28" s="25"/>
      <c r="CF28" s="25">
        <f t="shared" si="159"/>
        <v>0</v>
      </c>
      <c r="CG28" s="25"/>
      <c r="CH28" s="25">
        <f t="shared" si="160"/>
        <v>0</v>
      </c>
      <c r="CI28" s="25"/>
      <c r="CJ28" s="25">
        <f t="shared" si="161"/>
        <v>0</v>
      </c>
      <c r="CK28" s="25"/>
      <c r="CL28" s="25">
        <f t="shared" si="162"/>
        <v>0</v>
      </c>
      <c r="CM28" s="25"/>
      <c r="CN28" s="25">
        <f t="shared" si="163"/>
        <v>0</v>
      </c>
      <c r="CO28" s="25"/>
      <c r="CP28" s="25">
        <f t="shared" si="164"/>
        <v>0</v>
      </c>
      <c r="CQ28" s="25"/>
      <c r="CR28" s="25">
        <f t="shared" si="165"/>
        <v>0</v>
      </c>
      <c r="CS28" s="25"/>
      <c r="CT28" s="25">
        <f t="shared" si="166"/>
        <v>0</v>
      </c>
      <c r="CU28" s="25"/>
      <c r="CV28" s="25">
        <f t="shared" si="176"/>
        <v>0</v>
      </c>
      <c r="CW28" s="25"/>
      <c r="CX28" s="25">
        <f t="shared" si="177"/>
        <v>0</v>
      </c>
      <c r="CY28" s="25"/>
      <c r="CZ28" s="25">
        <f t="shared" si="178"/>
        <v>0</v>
      </c>
      <c r="DA28" s="25"/>
      <c r="DB28" s="25">
        <f t="shared" si="170"/>
        <v>0</v>
      </c>
      <c r="DC28" s="25"/>
      <c r="DD28" s="25">
        <f t="shared" si="171"/>
        <v>0</v>
      </c>
      <c r="DE28" s="25"/>
      <c r="DF28" s="25">
        <f t="shared" si="172"/>
        <v>0</v>
      </c>
    </row>
    <row r="29" spans="1:110" s="7" customFormat="1" x14ac:dyDescent="0.2">
      <c r="A29" s="63"/>
      <c r="B29" s="82"/>
      <c r="C29" s="64" t="s">
        <v>68</v>
      </c>
      <c r="D29" s="65"/>
      <c r="E29" s="63"/>
      <c r="F29" s="57"/>
      <c r="G29" s="112">
        <f>SUM(G21:G28)</f>
        <v>1471463.7</v>
      </c>
      <c r="H29" s="24">
        <f t="shared" si="92"/>
        <v>0</v>
      </c>
      <c r="I29" s="112">
        <f>SUM(I21:I28)</f>
        <v>1726531.4400000002</v>
      </c>
      <c r="J29" s="113"/>
      <c r="K29" s="113"/>
      <c r="L29" s="112">
        <f>SUM(L21:L28)</f>
        <v>1726531.4400000002</v>
      </c>
      <c r="M29" s="113"/>
      <c r="N29" s="112">
        <f>SUM(N21:N28)</f>
        <v>-255067.74000000002</v>
      </c>
      <c r="O29" s="113"/>
      <c r="P29" s="112">
        <f t="shared" ref="P29" si="186">SUM(P21:P28)</f>
        <v>347642.86</v>
      </c>
      <c r="Q29" s="113"/>
      <c r="R29" s="112">
        <f t="shared" ref="R29" si="187">SUM(R21:R28)</f>
        <v>0</v>
      </c>
      <c r="S29" s="113"/>
      <c r="T29" s="112">
        <f t="shared" ref="T29" si="188">SUM(T21:T28)</f>
        <v>0</v>
      </c>
      <c r="U29" s="113"/>
      <c r="V29" s="112">
        <f t="shared" ref="V29" si="189">SUM(V21:V28)</f>
        <v>14480.66</v>
      </c>
      <c r="W29" s="113"/>
      <c r="X29" s="112">
        <f t="shared" ref="X29" si="190">SUM(X21:X28)</f>
        <v>0</v>
      </c>
      <c r="Y29" s="113"/>
      <c r="Z29" s="112">
        <f t="shared" ref="Z29" si="191">SUM(Z21:Z28)</f>
        <v>0</v>
      </c>
      <c r="AA29" s="113"/>
      <c r="AB29" s="112">
        <f t="shared" ref="AB29" si="192">SUM(AB21:AB28)</f>
        <v>0</v>
      </c>
      <c r="AC29" s="113"/>
      <c r="AD29" s="112">
        <f t="shared" ref="AD29" si="193">SUM(AD21:AD28)</f>
        <v>0</v>
      </c>
      <c r="AE29" s="113"/>
      <c r="AF29" s="112">
        <f t="shared" ref="AF29" si="194">SUM(AF21:AF28)</f>
        <v>0</v>
      </c>
      <c r="AG29" s="113"/>
      <c r="AH29" s="112">
        <f t="shared" ref="AH29" si="195">SUM(AH21:AH28)</f>
        <v>0</v>
      </c>
      <c r="AI29" s="113"/>
      <c r="AJ29" s="112">
        <f t="shared" ref="AJ29" si="196">SUM(AJ21:AJ28)</f>
        <v>0</v>
      </c>
      <c r="AK29" s="113"/>
      <c r="AL29" s="112">
        <f t="shared" ref="AL29" si="197">SUM(AL21:AL28)</f>
        <v>0</v>
      </c>
      <c r="AM29" s="113"/>
      <c r="AN29" s="112">
        <f t="shared" ref="AN29" si="198">SUM(AN21:AN28)</f>
        <v>1451.05</v>
      </c>
      <c r="AO29" s="113"/>
      <c r="AP29" s="112">
        <f t="shared" ref="AP29" si="199">SUM(AP21:AP28)</f>
        <v>2985.81</v>
      </c>
      <c r="AQ29" s="113"/>
      <c r="AR29" s="112">
        <f t="shared" ref="AR29" si="200">SUM(AR21:AR28)</f>
        <v>0</v>
      </c>
      <c r="AS29" s="113"/>
      <c r="AT29" s="112">
        <f t="shared" ref="AT29" si="201">SUM(AT21:AT28)</f>
        <v>158424.14000000001</v>
      </c>
      <c r="AU29" s="113"/>
      <c r="AV29" s="112">
        <f t="shared" ref="AV29" si="202">SUM(AV21:AV28)</f>
        <v>157166.05000000002</v>
      </c>
      <c r="AW29" s="113"/>
      <c r="AX29" s="112">
        <f t="shared" ref="AX29" si="203">SUM(AX21:AX28)</f>
        <v>0</v>
      </c>
      <c r="AY29" s="25"/>
      <c r="AZ29" s="112">
        <f t="shared" ref="AZ29" si="204">SUM(AZ21:AZ28)</f>
        <v>0</v>
      </c>
      <c r="BA29" s="25"/>
      <c r="BB29" s="112">
        <f t="shared" ref="BB29" si="205">SUM(BB21:BB28)</f>
        <v>0</v>
      </c>
      <c r="BC29" s="25"/>
      <c r="BD29" s="112">
        <f t="shared" ref="BD29" si="206">SUM(BD21:BD28)</f>
        <v>0</v>
      </c>
      <c r="BE29" s="25"/>
      <c r="BF29" s="112">
        <f t="shared" ref="BF29" si="207">SUM(BF21:BF28)</f>
        <v>0</v>
      </c>
      <c r="BG29" s="25"/>
      <c r="BH29" s="112">
        <f t="shared" ref="BH29" si="208">SUM(BH21:BH28)</f>
        <v>0</v>
      </c>
      <c r="BI29" s="25"/>
      <c r="BJ29" s="112">
        <f t="shared" ref="BJ29" si="209">SUM(BJ21:BJ28)</f>
        <v>0</v>
      </c>
      <c r="BK29" s="25"/>
      <c r="BL29" s="112">
        <f t="shared" ref="BL29" si="210">SUM(BL21:BL28)</f>
        <v>0</v>
      </c>
      <c r="BM29" s="25"/>
      <c r="BN29" s="112">
        <f t="shared" ref="BN29" si="211">SUM(BN21:BN28)</f>
        <v>0</v>
      </c>
      <c r="BO29" s="25"/>
      <c r="BP29" s="112">
        <f t="shared" ref="BP29" si="212">SUM(BP21:BP28)</f>
        <v>0</v>
      </c>
      <c r="BQ29" s="25"/>
      <c r="BR29" s="112">
        <f t="shared" ref="BR29" si="213">SUM(BR21:BR28)</f>
        <v>0</v>
      </c>
      <c r="BS29" s="25"/>
      <c r="BT29" s="112">
        <f t="shared" ref="BT29" si="214">SUM(BT21:BT28)</f>
        <v>0</v>
      </c>
      <c r="BU29" s="25"/>
      <c r="BV29" s="112">
        <f t="shared" ref="BV29" si="215">SUM(BV21:BV28)</f>
        <v>0</v>
      </c>
      <c r="BW29" s="25"/>
      <c r="BX29" s="112">
        <f t="shared" ref="BX29" si="216">SUM(BX21:BX28)</f>
        <v>0</v>
      </c>
      <c r="BY29" s="25"/>
      <c r="BZ29" s="112">
        <f t="shared" ref="BZ29" si="217">SUM(BZ21:BZ28)</f>
        <v>0</v>
      </c>
      <c r="CA29" s="25"/>
      <c r="CB29" s="112">
        <f t="shared" ref="CB29" si="218">SUM(CB21:CB28)</f>
        <v>0</v>
      </c>
      <c r="CC29" s="25"/>
      <c r="CD29" s="112">
        <f t="shared" ref="CD29" si="219">SUM(CD21:CD28)</f>
        <v>430397.87</v>
      </c>
      <c r="CE29" s="25"/>
      <c r="CF29" s="112">
        <f t="shared" ref="CF29" si="220">SUM(CF21:CF28)</f>
        <v>305656.67</v>
      </c>
      <c r="CG29" s="25"/>
      <c r="CH29" s="112">
        <f t="shared" ref="CH29" si="221">SUM(CH21:CH28)</f>
        <v>0</v>
      </c>
      <c r="CI29" s="25"/>
      <c r="CJ29" s="112">
        <f t="shared" ref="CJ29" si="222">SUM(CJ21:CJ28)</f>
        <v>165771.89000000001</v>
      </c>
      <c r="CK29" s="25"/>
      <c r="CL29" s="112">
        <f t="shared" ref="CL29" si="223">SUM(CL21:CL28)</f>
        <v>0</v>
      </c>
      <c r="CM29" s="25"/>
      <c r="CN29" s="112">
        <f t="shared" ref="CN29" si="224">SUM(CN21:CN28)</f>
        <v>0</v>
      </c>
      <c r="CO29" s="25"/>
      <c r="CP29" s="112">
        <f t="shared" ref="CP29" si="225">SUM(CP21:CP28)</f>
        <v>0</v>
      </c>
      <c r="CQ29" s="25"/>
      <c r="CR29" s="112">
        <f t="shared" ref="CR29" si="226">SUM(CR21:CR28)</f>
        <v>0</v>
      </c>
      <c r="CS29" s="25"/>
      <c r="CT29" s="112">
        <f t="shared" ref="CT29" si="227">SUM(CT21:CT28)</f>
        <v>0</v>
      </c>
      <c r="CU29" s="25"/>
      <c r="CV29" s="112">
        <f t="shared" ref="CV29" si="228">SUM(CV21:CV28)</f>
        <v>49480.42</v>
      </c>
      <c r="CW29" s="25"/>
      <c r="CX29" s="112">
        <f t="shared" ref="CX29" si="229">SUM(CX21:CX28)</f>
        <v>93074.01999999999</v>
      </c>
      <c r="CY29" s="25"/>
      <c r="CZ29" s="112">
        <f t="shared" ref="CZ29" si="230">SUM(CZ21:CZ28)</f>
        <v>0</v>
      </c>
      <c r="DA29" s="25"/>
      <c r="DB29" s="112">
        <f t="shared" ref="DB29" si="231">SUM(DB21:DB28)</f>
        <v>0</v>
      </c>
      <c r="DC29" s="25"/>
      <c r="DD29" s="112">
        <f t="shared" ref="DD29" si="232">SUM(DD21:DD28)</f>
        <v>0</v>
      </c>
      <c r="DE29" s="25"/>
      <c r="DF29" s="112">
        <f t="shared" ref="DF29" si="233">SUM(DF21:DF28)</f>
        <v>0</v>
      </c>
    </row>
    <row r="30" spans="1:110" s="7" customFormat="1" x14ac:dyDescent="0.2">
      <c r="A30" s="63"/>
      <c r="B30" s="82"/>
      <c r="C30" s="64"/>
      <c r="D30" s="65"/>
      <c r="E30" s="63"/>
      <c r="F30" s="57"/>
      <c r="G30" s="53"/>
      <c r="H30" s="24">
        <f t="shared" si="92"/>
        <v>0</v>
      </c>
      <c r="I30" s="24"/>
      <c r="J30" s="24"/>
      <c r="K30" s="24"/>
      <c r="L30" s="24"/>
      <c r="M30" s="24"/>
      <c r="N30" s="24"/>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row>
    <row r="31" spans="1:110" s="7" customFormat="1" x14ac:dyDescent="0.2">
      <c r="A31" s="93"/>
      <c r="B31" s="94"/>
      <c r="C31" s="95" t="s">
        <v>69</v>
      </c>
      <c r="D31" s="96"/>
      <c r="E31" s="93"/>
      <c r="F31" s="97"/>
      <c r="G31" s="98"/>
      <c r="H31" s="24">
        <f t="shared" si="92"/>
        <v>0</v>
      </c>
      <c r="I31" s="99"/>
      <c r="J31" s="99"/>
      <c r="K31" s="99"/>
      <c r="L31" s="99"/>
      <c r="M31" s="99"/>
      <c r="N31" s="99"/>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row>
    <row r="32" spans="1:110" s="7" customFormat="1" x14ac:dyDescent="0.2">
      <c r="A32" s="100"/>
      <c r="B32" s="101"/>
      <c r="C32" s="102" t="s">
        <v>70</v>
      </c>
      <c r="D32" s="103"/>
      <c r="E32" s="100"/>
      <c r="F32" s="104"/>
      <c r="G32" s="105"/>
      <c r="H32" s="24">
        <f t="shared" si="92"/>
        <v>0</v>
      </c>
      <c r="I32" s="106"/>
      <c r="J32" s="106"/>
      <c r="K32" s="106"/>
      <c r="L32" s="106"/>
      <c r="M32" s="106"/>
      <c r="N32" s="106"/>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row>
    <row r="33" spans="1:110" s="7" customFormat="1" ht="51" x14ac:dyDescent="0.2">
      <c r="A33" s="63">
        <v>16</v>
      </c>
      <c r="B33" s="82" t="s">
        <v>71</v>
      </c>
      <c r="C33" s="64" t="s">
        <v>72</v>
      </c>
      <c r="D33" s="65" t="s">
        <v>34</v>
      </c>
      <c r="E33" s="63">
        <v>1300</v>
      </c>
      <c r="F33" s="57">
        <v>84.97</v>
      </c>
      <c r="G33" s="53">
        <f t="shared" ref="G33:G35" si="234">ROUND(E33*F33,2)</f>
        <v>110461</v>
      </c>
      <c r="H33" s="24">
        <f t="shared" ref="H33:H35" si="235">O33+Q33+S33+U33+W33+Y33+AA33+AC33+AE33+AG33+AI33+AK33+AM33+AO33+AQ33+AS33+AU33+AW33+AY33+BA33+BC33+BE33+BG33+BI33+BK33+BM33+BO33+BQ33+BS33+BU33+BW33+BY33+CA33+CC33+CE33+CG33+CI33+CK33+CM33+CO33+CQ33+CS33+CU33+CW33+CY33+DA33+DC33+DE33</f>
        <v>3983.7</v>
      </c>
      <c r="I33" s="24">
        <f t="shared" ref="I33:I35" si="236">P33+R33+T33+V33+X33+Z33+AB33+AD33+AF33+AH33+AJ33+AL33+AN33+AP33+AR33+AT33+AV33+AX33+AZ33+BB33+BD33+BF33+BH33+BJ33+BL33+BN33+BP33+BR33+BT33+BV33+BX33+BZ33+CB33+CD33+CF33+CH33+CJ33+CL33+CN33+CP33+CR33+CT33+CV33+CX33+CZ33+DB33+DD33+DF33</f>
        <v>338495</v>
      </c>
      <c r="J33" s="24">
        <f t="shared" ref="J33:J71" si="237">+E33-H33</f>
        <v>-2683.7</v>
      </c>
      <c r="K33" s="24">
        <f t="shared" si="134"/>
        <v>3983.7</v>
      </c>
      <c r="L33" s="24">
        <f t="shared" si="135"/>
        <v>338495</v>
      </c>
      <c r="M33" s="24">
        <f t="shared" ref="M33:M35" si="238">E33-H33</f>
        <v>-2683.7</v>
      </c>
      <c r="N33" s="24">
        <f t="shared" ref="N33:N35" si="239">G33-I33</f>
        <v>-228034</v>
      </c>
      <c r="O33" s="25"/>
      <c r="P33" s="25">
        <f>ROUND(O33*$F33,2)</f>
        <v>0</v>
      </c>
      <c r="Q33" s="25"/>
      <c r="R33" s="25">
        <f t="shared" ref="R33:R35" si="240">ROUND(Q33*F33,2)</f>
        <v>0</v>
      </c>
      <c r="S33" s="25"/>
      <c r="T33" s="25">
        <f t="shared" ref="T33:T67" si="241">S33*F33</f>
        <v>0</v>
      </c>
      <c r="U33" s="25">
        <v>1300</v>
      </c>
      <c r="V33" s="25">
        <f t="shared" si="183"/>
        <v>110461</v>
      </c>
      <c r="W33" s="25">
        <v>388</v>
      </c>
      <c r="X33" s="25">
        <f t="shared" si="184"/>
        <v>32968.36</v>
      </c>
      <c r="Y33" s="25"/>
      <c r="Z33" s="25">
        <f t="shared" si="185"/>
        <v>0</v>
      </c>
      <c r="AA33" s="25"/>
      <c r="AB33" s="25">
        <f t="shared" ref="AB33:AB67" si="242">ROUND(AA33*F33,2)</f>
        <v>0</v>
      </c>
      <c r="AC33" s="25">
        <v>1498.14</v>
      </c>
      <c r="AD33" s="25">
        <f t="shared" ref="AD33:AD67" si="243">ROUND(AC33*F33,2)</f>
        <v>127296.96000000001</v>
      </c>
      <c r="AE33" s="25"/>
      <c r="AF33" s="25">
        <f t="shared" ref="AF33:AF67" si="244">ROUND(AE33*F33,2)</f>
        <v>0</v>
      </c>
      <c r="AG33" s="25"/>
      <c r="AH33" s="25">
        <f t="shared" ref="AH33:AH67" si="245">ROUND(AG33*F33,2)</f>
        <v>0</v>
      </c>
      <c r="AI33" s="25"/>
      <c r="AJ33" s="25">
        <f t="shared" ref="AJ33:AJ67" si="246">ROUND(AI33*F33,2)</f>
        <v>0</v>
      </c>
      <c r="AK33" s="25"/>
      <c r="AL33" s="25">
        <f t="shared" ref="AL33:AL67" si="247">ROUND(AK33*F33,2)</f>
        <v>0</v>
      </c>
      <c r="AM33" s="25"/>
      <c r="AN33" s="25">
        <f t="shared" ref="AN33:AN67" si="248">ROUND(AM33*F33,2)</f>
        <v>0</v>
      </c>
      <c r="AO33" s="25">
        <v>354.78</v>
      </c>
      <c r="AP33" s="25">
        <f t="shared" ref="AP33:AP67" si="249">ROUND(AO33*F33,2)</f>
        <v>30145.66</v>
      </c>
      <c r="AQ33" s="25"/>
      <c r="AR33" s="25">
        <f t="shared" ref="AR33:AR67" si="250">ROUND(AQ33*F33,2)</f>
        <v>0</v>
      </c>
      <c r="AS33" s="25"/>
      <c r="AT33" s="25">
        <f t="shared" ref="AT33:AT67" si="251">ROUND(AS33*F33,2)</f>
        <v>0</v>
      </c>
      <c r="AU33" s="25"/>
      <c r="AV33" s="25">
        <f t="shared" ref="AV33:AV67" si="252">ROUND(AU33*F33,2)</f>
        <v>0</v>
      </c>
      <c r="AW33" s="25"/>
      <c r="AX33" s="25">
        <f t="shared" ref="AX33:AX67" si="253">ROUND(AW33*F33,2)</f>
        <v>0</v>
      </c>
      <c r="AY33" s="25"/>
      <c r="AZ33" s="25">
        <f t="shared" ref="AZ33:AZ35" si="254">ROUND(AY33*F33,2)</f>
        <v>0</v>
      </c>
      <c r="BA33" s="25"/>
      <c r="BB33" s="25">
        <f t="shared" ref="BB33:BB35" si="255">ROUND(BA33*F33,2)</f>
        <v>0</v>
      </c>
      <c r="BC33" s="25"/>
      <c r="BD33" s="25">
        <f t="shared" ref="BD33:BD35" si="256">ROUND(BC33*F33,2)</f>
        <v>0</v>
      </c>
      <c r="BE33" s="25"/>
      <c r="BF33" s="25">
        <f t="shared" ref="BF33:BF35" si="257">ROUND(BE33*F33,2)</f>
        <v>0</v>
      </c>
      <c r="BG33" s="25"/>
      <c r="BH33" s="25">
        <f t="shared" ref="BH33:BH35" si="258">ROUND(BG33*F33,2)</f>
        <v>0</v>
      </c>
      <c r="BI33" s="25"/>
      <c r="BJ33" s="25">
        <f t="shared" ref="BJ33:BJ35" si="259">ROUND(BI33*F33,2)</f>
        <v>0</v>
      </c>
      <c r="BK33" s="25"/>
      <c r="BL33" s="25">
        <f t="shared" ref="BL33:BL35" si="260">ROUND(BK33*F33,2)</f>
        <v>0</v>
      </c>
      <c r="BM33" s="25"/>
      <c r="BN33" s="25">
        <f t="shared" ref="BN33:BN35" si="261">ROUND(BM33*F33,2)</f>
        <v>0</v>
      </c>
      <c r="BO33" s="25"/>
      <c r="BP33" s="25">
        <f t="shared" ref="BP33:BP35" si="262">ROUND(BO33*F33,2)</f>
        <v>0</v>
      </c>
      <c r="BQ33" s="25"/>
      <c r="BR33" s="25">
        <f t="shared" ref="BR33:BR35" si="263">ROUND(BQ33*F33,2)</f>
        <v>0</v>
      </c>
      <c r="BS33" s="25"/>
      <c r="BT33" s="25">
        <f t="shared" ref="BT33:BT35" si="264">ROUND(BS33*F33,2)</f>
        <v>0</v>
      </c>
      <c r="BU33" s="25"/>
      <c r="BV33" s="25">
        <f t="shared" ref="BV33:BV35" si="265">ROUND(BU33*F33,2)</f>
        <v>0</v>
      </c>
      <c r="BW33" s="25"/>
      <c r="BX33" s="25">
        <f t="shared" ref="BX33:BX35" si="266">ROUND(BW33*F33,2)</f>
        <v>0</v>
      </c>
      <c r="BY33" s="25">
        <v>442.78</v>
      </c>
      <c r="BZ33" s="25">
        <f t="shared" ref="BZ33:BZ35" si="267">ROUND(BY33*F33,2)</f>
        <v>37623.019999999997</v>
      </c>
      <c r="CA33" s="25"/>
      <c r="CB33" s="25">
        <f t="shared" ref="CB33:CB35" si="268">ROUND(CA33*F33,2)</f>
        <v>0</v>
      </c>
      <c r="CC33" s="25"/>
      <c r="CD33" s="25">
        <f t="shared" ref="CD33:CD35" si="269">ROUND(CC33*F33,2)</f>
        <v>0</v>
      </c>
      <c r="CE33" s="25"/>
      <c r="CF33" s="25">
        <f t="shared" ref="CF33:CF35" si="270">ROUND(CE33*F33,2)</f>
        <v>0</v>
      </c>
      <c r="CG33" s="25"/>
      <c r="CH33" s="25">
        <f t="shared" ref="CH33:CH35" si="271">ROUND(CG33*F33,2)</f>
        <v>0</v>
      </c>
      <c r="CI33" s="25"/>
      <c r="CJ33" s="25">
        <f t="shared" ref="CJ33:CJ35" si="272">ROUND(CI33*F33,2)</f>
        <v>0</v>
      </c>
      <c r="CK33" s="25"/>
      <c r="CL33" s="25">
        <f t="shared" ref="CL33:CL35" si="273">ROUND(CK33*F33,2)</f>
        <v>0</v>
      </c>
      <c r="CM33" s="25"/>
      <c r="CN33" s="25">
        <f t="shared" ref="CN33:CN35" si="274">ROUND(CM33*F33,2)</f>
        <v>0</v>
      </c>
      <c r="CO33" s="25"/>
      <c r="CP33" s="25">
        <f t="shared" ref="CP33:CP35" si="275">ROUND(CO33*F33,2)</f>
        <v>0</v>
      </c>
      <c r="CQ33" s="25"/>
      <c r="CR33" s="25">
        <f t="shared" ref="CR33:CR35" si="276">ROUND(CQ33*F33,2)</f>
        <v>0</v>
      </c>
      <c r="CS33" s="25"/>
      <c r="CT33" s="25">
        <f t="shared" ref="CT33:CT35" si="277">ROUND(CS33*F33,2)</f>
        <v>0</v>
      </c>
      <c r="CU33" s="25"/>
      <c r="CV33" s="25">
        <f t="shared" ref="CV33:CV35" si="278">ROUND(CU33*F33,2)</f>
        <v>0</v>
      </c>
      <c r="CW33" s="25"/>
      <c r="CX33" s="25">
        <f t="shared" ref="CX33:CX35" si="279">ROUND(CW33*F33,2)</f>
        <v>0</v>
      </c>
      <c r="CY33" s="25"/>
      <c r="CZ33" s="25">
        <f t="shared" ref="CZ33:CZ35" si="280">ROUND(CY33*F33,2)</f>
        <v>0</v>
      </c>
      <c r="DA33" s="25"/>
      <c r="DB33" s="25">
        <f t="shared" ref="DB33:DB35" si="281">ROUND(DA33*F33,2)</f>
        <v>0</v>
      </c>
      <c r="DC33" s="25"/>
      <c r="DD33" s="25">
        <f t="shared" ref="DD33:DD35" si="282">ROUND(DC33*F33,2)</f>
        <v>0</v>
      </c>
      <c r="DE33" s="25"/>
      <c r="DF33" s="25">
        <f t="shared" ref="DF33:DF35" si="283">ROUND(DE33*F33,2)</f>
        <v>0</v>
      </c>
    </row>
    <row r="34" spans="1:110" s="7" customFormat="1" ht="51" x14ac:dyDescent="0.2">
      <c r="A34" s="63">
        <v>17</v>
      </c>
      <c r="B34" s="82" t="s">
        <v>73</v>
      </c>
      <c r="C34" s="64" t="s">
        <v>74</v>
      </c>
      <c r="D34" s="65" t="s">
        <v>34</v>
      </c>
      <c r="E34" s="63">
        <v>750</v>
      </c>
      <c r="F34" s="57">
        <v>283.01</v>
      </c>
      <c r="G34" s="53">
        <f t="shared" si="234"/>
        <v>212257.5</v>
      </c>
      <c r="H34" s="24">
        <f t="shared" si="235"/>
        <v>1367.5699999999997</v>
      </c>
      <c r="I34" s="24">
        <f t="shared" si="236"/>
        <v>387035.99000000005</v>
      </c>
      <c r="J34" s="24">
        <f t="shared" si="237"/>
        <v>-617.56999999999971</v>
      </c>
      <c r="K34" s="24">
        <f t="shared" si="134"/>
        <v>1367.5699999999997</v>
      </c>
      <c r="L34" s="24">
        <f t="shared" si="135"/>
        <v>387035.99000000005</v>
      </c>
      <c r="M34" s="24">
        <f t="shared" si="238"/>
        <v>-617.56999999999971</v>
      </c>
      <c r="N34" s="24">
        <f t="shared" si="239"/>
        <v>-174778.49000000005</v>
      </c>
      <c r="O34" s="25"/>
      <c r="P34" s="25">
        <f>ROUND(O34*$F34,2)</f>
        <v>0</v>
      </c>
      <c r="Q34" s="25"/>
      <c r="R34" s="25">
        <f t="shared" si="240"/>
        <v>0</v>
      </c>
      <c r="S34" s="25"/>
      <c r="T34" s="25">
        <f t="shared" si="241"/>
        <v>0</v>
      </c>
      <c r="U34" s="25"/>
      <c r="V34" s="25">
        <f>ROUND(U34*F34,2)</f>
        <v>0</v>
      </c>
      <c r="W34" s="25"/>
      <c r="X34" s="25">
        <f>ROUND(W34*F34,2)</f>
        <v>0</v>
      </c>
      <c r="Y34" s="25"/>
      <c r="Z34" s="25">
        <f>ROUND(Y34*F34,2)</f>
        <v>0</v>
      </c>
      <c r="AA34" s="25">
        <v>750</v>
      </c>
      <c r="AB34" s="25">
        <f t="shared" si="242"/>
        <v>212257.5</v>
      </c>
      <c r="AC34" s="25">
        <v>809.79</v>
      </c>
      <c r="AD34" s="25">
        <f t="shared" si="243"/>
        <v>229178.67</v>
      </c>
      <c r="AE34" s="25"/>
      <c r="AF34" s="25">
        <f t="shared" si="244"/>
        <v>0</v>
      </c>
      <c r="AG34" s="25"/>
      <c r="AH34" s="25">
        <f t="shared" si="245"/>
        <v>0</v>
      </c>
      <c r="AI34" s="25"/>
      <c r="AJ34" s="25">
        <f t="shared" si="246"/>
        <v>0</v>
      </c>
      <c r="AK34" s="25"/>
      <c r="AL34" s="25">
        <f t="shared" si="247"/>
        <v>0</v>
      </c>
      <c r="AM34" s="25"/>
      <c r="AN34" s="25">
        <f t="shared" si="248"/>
        <v>0</v>
      </c>
      <c r="AO34" s="25"/>
      <c r="AP34" s="25">
        <f t="shared" si="249"/>
        <v>0</v>
      </c>
      <c r="AQ34" s="25"/>
      <c r="AR34" s="25">
        <f t="shared" si="250"/>
        <v>0</v>
      </c>
      <c r="AS34" s="25"/>
      <c r="AT34" s="25">
        <f t="shared" si="251"/>
        <v>0</v>
      </c>
      <c r="AU34" s="25"/>
      <c r="AV34" s="25">
        <f t="shared" si="252"/>
        <v>0</v>
      </c>
      <c r="AW34" s="25"/>
      <c r="AX34" s="25">
        <f t="shared" si="253"/>
        <v>0</v>
      </c>
      <c r="AY34" s="25"/>
      <c r="AZ34" s="25">
        <f t="shared" si="254"/>
        <v>0</v>
      </c>
      <c r="BA34" s="25"/>
      <c r="BB34" s="25">
        <f t="shared" si="255"/>
        <v>0</v>
      </c>
      <c r="BC34" s="25"/>
      <c r="BD34" s="25">
        <f t="shared" si="256"/>
        <v>0</v>
      </c>
      <c r="BE34" s="25"/>
      <c r="BF34" s="25">
        <f t="shared" si="257"/>
        <v>0</v>
      </c>
      <c r="BG34" s="25"/>
      <c r="BH34" s="25">
        <f t="shared" si="258"/>
        <v>0</v>
      </c>
      <c r="BI34" s="25"/>
      <c r="BJ34" s="25">
        <f t="shared" si="259"/>
        <v>0</v>
      </c>
      <c r="BK34" s="25"/>
      <c r="BL34" s="25">
        <f t="shared" si="260"/>
        <v>0</v>
      </c>
      <c r="BM34" s="25"/>
      <c r="BN34" s="25">
        <f t="shared" si="261"/>
        <v>0</v>
      </c>
      <c r="BO34" s="25"/>
      <c r="BP34" s="25">
        <f t="shared" si="262"/>
        <v>0</v>
      </c>
      <c r="BQ34" s="25"/>
      <c r="BR34" s="25">
        <f t="shared" si="263"/>
        <v>0</v>
      </c>
      <c r="BS34" s="25"/>
      <c r="BT34" s="25">
        <f t="shared" si="264"/>
        <v>0</v>
      </c>
      <c r="BU34" s="25"/>
      <c r="BV34" s="25">
        <f t="shared" si="265"/>
        <v>0</v>
      </c>
      <c r="BW34" s="25"/>
      <c r="BX34" s="25">
        <f t="shared" si="266"/>
        <v>0</v>
      </c>
      <c r="BY34" s="25"/>
      <c r="BZ34" s="25">
        <f t="shared" si="267"/>
        <v>0</v>
      </c>
      <c r="CA34" s="25"/>
      <c r="CB34" s="25">
        <f t="shared" si="268"/>
        <v>0</v>
      </c>
      <c r="CC34" s="25"/>
      <c r="CD34" s="25">
        <f t="shared" si="269"/>
        <v>0</v>
      </c>
      <c r="CE34" s="25">
        <v>146.13999999999999</v>
      </c>
      <c r="CF34" s="25">
        <f t="shared" si="270"/>
        <v>41359.08</v>
      </c>
      <c r="CG34" s="25"/>
      <c r="CH34" s="25">
        <f t="shared" si="271"/>
        <v>0</v>
      </c>
      <c r="CI34" s="25"/>
      <c r="CJ34" s="25">
        <f t="shared" si="272"/>
        <v>0</v>
      </c>
      <c r="CK34" s="25"/>
      <c r="CL34" s="25">
        <f t="shared" si="273"/>
        <v>0</v>
      </c>
      <c r="CM34" s="25"/>
      <c r="CN34" s="25">
        <f t="shared" si="274"/>
        <v>0</v>
      </c>
      <c r="CO34" s="25"/>
      <c r="CP34" s="25">
        <f t="shared" si="275"/>
        <v>0</v>
      </c>
      <c r="CQ34" s="25"/>
      <c r="CR34" s="25">
        <f t="shared" si="276"/>
        <v>0</v>
      </c>
      <c r="CS34" s="25"/>
      <c r="CT34" s="25">
        <f t="shared" si="277"/>
        <v>0</v>
      </c>
      <c r="CU34" s="25"/>
      <c r="CV34" s="25">
        <f t="shared" si="278"/>
        <v>0</v>
      </c>
      <c r="CW34" s="25"/>
      <c r="CX34" s="25">
        <f t="shared" si="279"/>
        <v>0</v>
      </c>
      <c r="CY34" s="25"/>
      <c r="CZ34" s="25">
        <f t="shared" si="280"/>
        <v>0</v>
      </c>
      <c r="DA34" s="25"/>
      <c r="DB34" s="25">
        <f t="shared" si="281"/>
        <v>0</v>
      </c>
      <c r="DC34" s="25">
        <v>-338.36</v>
      </c>
      <c r="DD34" s="25">
        <f t="shared" si="282"/>
        <v>-95759.26</v>
      </c>
      <c r="DE34" s="25"/>
      <c r="DF34" s="25">
        <f t="shared" si="283"/>
        <v>0</v>
      </c>
    </row>
    <row r="35" spans="1:110" s="7" customFormat="1" ht="76.5" x14ac:dyDescent="0.2">
      <c r="A35" s="63">
        <v>18</v>
      </c>
      <c r="B35" s="82" t="s">
        <v>75</v>
      </c>
      <c r="C35" s="64" t="s">
        <v>76</v>
      </c>
      <c r="D35" s="65" t="s">
        <v>34</v>
      </c>
      <c r="E35" s="63">
        <v>135</v>
      </c>
      <c r="F35" s="57">
        <v>5115.29</v>
      </c>
      <c r="G35" s="53">
        <f t="shared" si="234"/>
        <v>690564.15</v>
      </c>
      <c r="H35" s="24">
        <f t="shared" si="235"/>
        <v>0</v>
      </c>
      <c r="I35" s="24">
        <f t="shared" si="236"/>
        <v>0</v>
      </c>
      <c r="J35" s="24">
        <f t="shared" si="237"/>
        <v>135</v>
      </c>
      <c r="K35" s="24">
        <f t="shared" si="134"/>
        <v>0</v>
      </c>
      <c r="L35" s="24">
        <f t="shared" si="135"/>
        <v>0</v>
      </c>
      <c r="M35" s="24">
        <f t="shared" si="238"/>
        <v>135</v>
      </c>
      <c r="N35" s="24">
        <f t="shared" si="239"/>
        <v>690564.15</v>
      </c>
      <c r="O35" s="25"/>
      <c r="P35" s="25">
        <f t="shared" ref="P35" si="284">ROUND(O35*$F35,2)</f>
        <v>0</v>
      </c>
      <c r="Q35" s="25"/>
      <c r="R35" s="25">
        <f t="shared" si="240"/>
        <v>0</v>
      </c>
      <c r="S35" s="25"/>
      <c r="T35" s="25">
        <f t="shared" si="241"/>
        <v>0</v>
      </c>
      <c r="U35" s="25"/>
      <c r="V35" s="25">
        <f t="shared" ref="V35:V40" si="285">ROUND(U35*F35,2)</f>
        <v>0</v>
      </c>
      <c r="W35" s="25"/>
      <c r="X35" s="25">
        <f t="shared" ref="X35:X40" si="286">ROUND(W35*F35,2)</f>
        <v>0</v>
      </c>
      <c r="Y35" s="25"/>
      <c r="Z35" s="25">
        <f t="shared" ref="Z35:Z40" si="287">ROUND(Y35*F35,2)</f>
        <v>0</v>
      </c>
      <c r="AA35" s="25"/>
      <c r="AB35" s="25">
        <f t="shared" si="242"/>
        <v>0</v>
      </c>
      <c r="AC35" s="25"/>
      <c r="AD35" s="25">
        <f t="shared" si="243"/>
        <v>0</v>
      </c>
      <c r="AE35" s="25"/>
      <c r="AF35" s="25">
        <f t="shared" si="244"/>
        <v>0</v>
      </c>
      <c r="AG35" s="25"/>
      <c r="AH35" s="25">
        <f t="shared" si="245"/>
        <v>0</v>
      </c>
      <c r="AI35" s="25"/>
      <c r="AJ35" s="25">
        <f t="shared" si="246"/>
        <v>0</v>
      </c>
      <c r="AK35" s="25"/>
      <c r="AL35" s="25">
        <f t="shared" si="247"/>
        <v>0</v>
      </c>
      <c r="AM35" s="25"/>
      <c r="AN35" s="25">
        <f t="shared" si="248"/>
        <v>0</v>
      </c>
      <c r="AO35" s="25"/>
      <c r="AP35" s="25">
        <f t="shared" si="249"/>
        <v>0</v>
      </c>
      <c r="AQ35" s="25"/>
      <c r="AR35" s="25">
        <f t="shared" si="250"/>
        <v>0</v>
      </c>
      <c r="AS35" s="25"/>
      <c r="AT35" s="25">
        <f t="shared" si="251"/>
        <v>0</v>
      </c>
      <c r="AU35" s="25"/>
      <c r="AV35" s="25">
        <f t="shared" si="252"/>
        <v>0</v>
      </c>
      <c r="AW35" s="25"/>
      <c r="AX35" s="25">
        <f t="shared" si="253"/>
        <v>0</v>
      </c>
      <c r="AY35" s="25"/>
      <c r="AZ35" s="25">
        <f t="shared" si="254"/>
        <v>0</v>
      </c>
      <c r="BA35" s="25"/>
      <c r="BB35" s="25">
        <f t="shared" si="255"/>
        <v>0</v>
      </c>
      <c r="BC35" s="25"/>
      <c r="BD35" s="25">
        <f t="shared" si="256"/>
        <v>0</v>
      </c>
      <c r="BE35" s="25"/>
      <c r="BF35" s="25">
        <f t="shared" si="257"/>
        <v>0</v>
      </c>
      <c r="BG35" s="25"/>
      <c r="BH35" s="25">
        <f t="shared" si="258"/>
        <v>0</v>
      </c>
      <c r="BI35" s="25"/>
      <c r="BJ35" s="25">
        <f t="shared" si="259"/>
        <v>0</v>
      </c>
      <c r="BK35" s="25"/>
      <c r="BL35" s="25">
        <f t="shared" si="260"/>
        <v>0</v>
      </c>
      <c r="BM35" s="25"/>
      <c r="BN35" s="25">
        <f t="shared" si="261"/>
        <v>0</v>
      </c>
      <c r="BO35" s="25"/>
      <c r="BP35" s="25">
        <f t="shared" si="262"/>
        <v>0</v>
      </c>
      <c r="BQ35" s="25"/>
      <c r="BR35" s="25">
        <f t="shared" si="263"/>
        <v>0</v>
      </c>
      <c r="BS35" s="25"/>
      <c r="BT35" s="25">
        <f t="shared" si="264"/>
        <v>0</v>
      </c>
      <c r="BU35" s="25"/>
      <c r="BV35" s="25">
        <f t="shared" si="265"/>
        <v>0</v>
      </c>
      <c r="BW35" s="25"/>
      <c r="BX35" s="25">
        <f t="shared" si="266"/>
        <v>0</v>
      </c>
      <c r="BY35" s="25"/>
      <c r="BZ35" s="25">
        <f t="shared" si="267"/>
        <v>0</v>
      </c>
      <c r="CA35" s="25"/>
      <c r="CB35" s="25">
        <f t="shared" si="268"/>
        <v>0</v>
      </c>
      <c r="CC35" s="25"/>
      <c r="CD35" s="25">
        <f t="shared" si="269"/>
        <v>0</v>
      </c>
      <c r="CE35" s="25"/>
      <c r="CF35" s="25">
        <f t="shared" si="270"/>
        <v>0</v>
      </c>
      <c r="CG35" s="25"/>
      <c r="CH35" s="25">
        <f t="shared" si="271"/>
        <v>0</v>
      </c>
      <c r="CI35" s="25"/>
      <c r="CJ35" s="25">
        <f t="shared" si="272"/>
        <v>0</v>
      </c>
      <c r="CK35" s="25"/>
      <c r="CL35" s="25">
        <f t="shared" si="273"/>
        <v>0</v>
      </c>
      <c r="CM35" s="25"/>
      <c r="CN35" s="25">
        <f t="shared" si="274"/>
        <v>0</v>
      </c>
      <c r="CO35" s="25"/>
      <c r="CP35" s="25">
        <f t="shared" si="275"/>
        <v>0</v>
      </c>
      <c r="CQ35" s="25"/>
      <c r="CR35" s="25">
        <f t="shared" si="276"/>
        <v>0</v>
      </c>
      <c r="CS35" s="25"/>
      <c r="CT35" s="25">
        <f t="shared" si="277"/>
        <v>0</v>
      </c>
      <c r="CU35" s="25"/>
      <c r="CV35" s="25">
        <f t="shared" si="278"/>
        <v>0</v>
      </c>
      <c r="CW35" s="25"/>
      <c r="CX35" s="25">
        <f t="shared" si="279"/>
        <v>0</v>
      </c>
      <c r="CY35" s="25"/>
      <c r="CZ35" s="25">
        <f t="shared" si="280"/>
        <v>0</v>
      </c>
      <c r="DA35" s="25"/>
      <c r="DB35" s="25">
        <f t="shared" si="281"/>
        <v>0</v>
      </c>
      <c r="DC35" s="25"/>
      <c r="DD35" s="25">
        <f t="shared" si="282"/>
        <v>0</v>
      </c>
      <c r="DE35" s="25"/>
      <c r="DF35" s="25">
        <f t="shared" si="283"/>
        <v>0</v>
      </c>
    </row>
    <row r="36" spans="1:110" s="7" customFormat="1" x14ac:dyDescent="0.2">
      <c r="A36" s="63"/>
      <c r="B36" s="82"/>
      <c r="C36" s="64"/>
      <c r="D36" s="65"/>
      <c r="E36" s="63"/>
      <c r="F36" s="57"/>
      <c r="G36" s="53">
        <f>SUM(G33:G35)</f>
        <v>1013282.65</v>
      </c>
      <c r="H36" s="24">
        <f t="shared" si="92"/>
        <v>0</v>
      </c>
      <c r="I36" s="53">
        <f>SUM(I33:I35)</f>
        <v>725530.99</v>
      </c>
      <c r="J36" s="24"/>
      <c r="K36" s="24"/>
      <c r="L36" s="53">
        <f>SUM(L33:L35)</f>
        <v>725530.99</v>
      </c>
      <c r="M36" s="24"/>
      <c r="N36" s="53">
        <f>SUM(N33:N35)</f>
        <v>287751.65999999997</v>
      </c>
      <c r="O36" s="24"/>
      <c r="P36" s="53">
        <f t="shared" ref="P36" si="288">SUM(P33:P35)</f>
        <v>0</v>
      </c>
      <c r="Q36" s="24"/>
      <c r="R36" s="53">
        <f t="shared" ref="R36" si="289">SUM(R33:R35)</f>
        <v>0</v>
      </c>
      <c r="S36" s="24"/>
      <c r="T36" s="53">
        <f t="shared" ref="T36" si="290">SUM(T33:T35)</f>
        <v>0</v>
      </c>
      <c r="U36" s="24"/>
      <c r="V36" s="53">
        <f t="shared" ref="V36" si="291">SUM(V33:V35)</f>
        <v>110461</v>
      </c>
      <c r="W36" s="24"/>
      <c r="X36" s="53">
        <f t="shared" ref="X36" si="292">SUM(X33:X35)</f>
        <v>32968.36</v>
      </c>
      <c r="Y36" s="24"/>
      <c r="Z36" s="53">
        <f t="shared" ref="Z36" si="293">SUM(Z33:Z35)</f>
        <v>0</v>
      </c>
      <c r="AA36" s="24"/>
      <c r="AB36" s="53">
        <f t="shared" ref="AB36" si="294">SUM(AB33:AB35)</f>
        <v>212257.5</v>
      </c>
      <c r="AC36" s="24"/>
      <c r="AD36" s="53">
        <f t="shared" ref="AD36" si="295">SUM(AD33:AD35)</f>
        <v>356475.63</v>
      </c>
      <c r="AE36" s="24"/>
      <c r="AF36" s="53">
        <f t="shared" ref="AF36" si="296">SUM(AF33:AF35)</f>
        <v>0</v>
      </c>
      <c r="AG36" s="24"/>
      <c r="AH36" s="53">
        <f t="shared" ref="AH36" si="297">SUM(AH33:AH35)</f>
        <v>0</v>
      </c>
      <c r="AI36" s="24"/>
      <c r="AJ36" s="53">
        <f t="shared" ref="AJ36" si="298">SUM(AJ33:AJ35)</f>
        <v>0</v>
      </c>
      <c r="AK36" s="24"/>
      <c r="AL36" s="53">
        <f t="shared" ref="AL36" si="299">SUM(AL33:AL35)</f>
        <v>0</v>
      </c>
      <c r="AM36" s="24"/>
      <c r="AN36" s="53">
        <f t="shared" ref="AN36" si="300">SUM(AN33:AN35)</f>
        <v>0</v>
      </c>
      <c r="AO36" s="24"/>
      <c r="AP36" s="53">
        <f t="shared" ref="AP36" si="301">SUM(AP33:AP35)</f>
        <v>30145.66</v>
      </c>
      <c r="AQ36" s="24"/>
      <c r="AR36" s="53">
        <f t="shared" ref="AR36" si="302">SUM(AR33:AR35)</f>
        <v>0</v>
      </c>
      <c r="AS36" s="24"/>
      <c r="AT36" s="53">
        <f t="shared" ref="AT36" si="303">SUM(AT33:AT35)</f>
        <v>0</v>
      </c>
      <c r="AU36" s="24"/>
      <c r="AV36" s="53">
        <f t="shared" ref="AV36" si="304">SUM(AV33:AV35)</f>
        <v>0</v>
      </c>
      <c r="AW36" s="24"/>
      <c r="AX36" s="53">
        <f t="shared" ref="AX36" si="305">SUM(AX33:AX35)</f>
        <v>0</v>
      </c>
      <c r="AY36" s="25"/>
      <c r="AZ36" s="53">
        <f t="shared" ref="AZ36" si="306">SUM(AZ33:AZ35)</f>
        <v>0</v>
      </c>
      <c r="BA36" s="25"/>
      <c r="BB36" s="53">
        <f t="shared" ref="BB36" si="307">SUM(BB33:BB35)</f>
        <v>0</v>
      </c>
      <c r="BC36" s="25"/>
      <c r="BD36" s="53">
        <f t="shared" ref="BD36" si="308">SUM(BD33:BD35)</f>
        <v>0</v>
      </c>
      <c r="BE36" s="25"/>
      <c r="BF36" s="53">
        <f t="shared" ref="BF36" si="309">SUM(BF33:BF35)</f>
        <v>0</v>
      </c>
      <c r="BG36" s="25"/>
      <c r="BH36" s="53">
        <f t="shared" ref="BH36" si="310">SUM(BH33:BH35)</f>
        <v>0</v>
      </c>
      <c r="BI36" s="25"/>
      <c r="BJ36" s="53">
        <f t="shared" ref="BJ36" si="311">SUM(BJ33:BJ35)</f>
        <v>0</v>
      </c>
      <c r="BK36" s="25"/>
      <c r="BL36" s="53">
        <f t="shared" ref="BL36" si="312">SUM(BL33:BL35)</f>
        <v>0</v>
      </c>
      <c r="BM36" s="25"/>
      <c r="BN36" s="53">
        <f t="shared" ref="BN36" si="313">SUM(BN33:BN35)</f>
        <v>0</v>
      </c>
      <c r="BO36" s="25"/>
      <c r="BP36" s="53">
        <f t="shared" ref="BP36" si="314">SUM(BP33:BP35)</f>
        <v>0</v>
      </c>
      <c r="BQ36" s="25"/>
      <c r="BR36" s="53">
        <f t="shared" ref="BR36" si="315">SUM(BR33:BR35)</f>
        <v>0</v>
      </c>
      <c r="BS36" s="25"/>
      <c r="BT36" s="53">
        <f t="shared" ref="BT36" si="316">SUM(BT33:BT35)</f>
        <v>0</v>
      </c>
      <c r="BU36" s="25"/>
      <c r="BV36" s="53">
        <f t="shared" ref="BV36" si="317">SUM(BV33:BV35)</f>
        <v>0</v>
      </c>
      <c r="BW36" s="25"/>
      <c r="BX36" s="53">
        <f t="shared" ref="BX36" si="318">SUM(BX33:BX35)</f>
        <v>0</v>
      </c>
      <c r="BY36" s="25"/>
      <c r="BZ36" s="53">
        <f t="shared" ref="BZ36" si="319">SUM(BZ33:BZ35)</f>
        <v>37623.019999999997</v>
      </c>
      <c r="CA36" s="25"/>
      <c r="CB36" s="53">
        <f t="shared" ref="CB36" si="320">SUM(CB33:CB35)</f>
        <v>0</v>
      </c>
      <c r="CC36" s="25"/>
      <c r="CD36" s="53">
        <f t="shared" ref="CD36" si="321">SUM(CD33:CD35)</f>
        <v>0</v>
      </c>
      <c r="CE36" s="25"/>
      <c r="CF36" s="53">
        <f t="shared" ref="CF36" si="322">SUM(CF33:CF35)</f>
        <v>41359.08</v>
      </c>
      <c r="CG36" s="25"/>
      <c r="CH36" s="53">
        <f t="shared" ref="CH36" si="323">SUM(CH33:CH35)</f>
        <v>0</v>
      </c>
      <c r="CI36" s="25"/>
      <c r="CJ36" s="53">
        <f t="shared" ref="CJ36" si="324">SUM(CJ33:CJ35)</f>
        <v>0</v>
      </c>
      <c r="CK36" s="25"/>
      <c r="CL36" s="53">
        <f t="shared" ref="CL36" si="325">SUM(CL33:CL35)</f>
        <v>0</v>
      </c>
      <c r="CM36" s="25"/>
      <c r="CN36" s="53">
        <f t="shared" ref="CN36" si="326">SUM(CN33:CN35)</f>
        <v>0</v>
      </c>
      <c r="CO36" s="25"/>
      <c r="CP36" s="112">
        <f t="shared" ref="CP36" si="327">SUM(CP33:CP35)</f>
        <v>0</v>
      </c>
      <c r="CQ36" s="121"/>
      <c r="CR36" s="112">
        <f t="shared" ref="CR36" si="328">SUM(CR33:CR35)</f>
        <v>0</v>
      </c>
      <c r="CS36" s="121"/>
      <c r="CT36" s="112">
        <f t="shared" ref="CT36" si="329">SUM(CT33:CT35)</f>
        <v>0</v>
      </c>
      <c r="CU36" s="25"/>
      <c r="CV36" s="112">
        <f t="shared" ref="CV36" si="330">SUM(CV33:CV35)</f>
        <v>0</v>
      </c>
      <c r="CW36" s="121"/>
      <c r="CX36" s="112">
        <f t="shared" ref="CX36" si="331">SUM(CX33:CX35)</f>
        <v>0</v>
      </c>
      <c r="CY36" s="121"/>
      <c r="CZ36" s="112">
        <f t="shared" ref="CZ36" si="332">SUM(CZ33:CZ35)</f>
        <v>0</v>
      </c>
      <c r="DA36" s="25"/>
      <c r="DB36" s="112">
        <f t="shared" ref="DB36" si="333">SUM(DB33:DB35)</f>
        <v>0</v>
      </c>
      <c r="DC36" s="25"/>
      <c r="DD36" s="112">
        <f t="shared" ref="DD36" si="334">SUM(DD33:DD35)</f>
        <v>-95759.26</v>
      </c>
      <c r="DE36" s="25"/>
      <c r="DF36" s="112">
        <f t="shared" ref="DF36" si="335">SUM(DF33:DF35)</f>
        <v>0</v>
      </c>
    </row>
    <row r="37" spans="1:110" s="7" customFormat="1" x14ac:dyDescent="0.2">
      <c r="A37" s="100"/>
      <c r="B37" s="101"/>
      <c r="C37" s="102" t="s">
        <v>77</v>
      </c>
      <c r="D37" s="103"/>
      <c r="E37" s="100"/>
      <c r="F37" s="104"/>
      <c r="G37" s="105"/>
      <c r="H37" s="24">
        <f t="shared" si="92"/>
        <v>0</v>
      </c>
      <c r="I37" s="106"/>
      <c r="J37" s="106"/>
      <c r="K37" s="106"/>
      <c r="L37" s="106"/>
      <c r="M37" s="106"/>
      <c r="N37" s="106"/>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row>
    <row r="38" spans="1:110" s="7" customFormat="1" x14ac:dyDescent="0.2">
      <c r="A38" s="100"/>
      <c r="B38" s="101"/>
      <c r="C38" s="102" t="s">
        <v>78</v>
      </c>
      <c r="D38" s="103"/>
      <c r="E38" s="100"/>
      <c r="F38" s="104"/>
      <c r="G38" s="105"/>
      <c r="H38" s="24">
        <f t="shared" si="92"/>
        <v>0</v>
      </c>
      <c r="I38" s="106"/>
      <c r="J38" s="106"/>
      <c r="K38" s="106"/>
      <c r="L38" s="106"/>
      <c r="M38" s="106"/>
      <c r="N38" s="106"/>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row>
    <row r="39" spans="1:110" s="7" customFormat="1" ht="51" x14ac:dyDescent="0.2">
      <c r="A39" s="63">
        <v>19</v>
      </c>
      <c r="B39" s="82" t="s">
        <v>79</v>
      </c>
      <c r="C39" s="64" t="s">
        <v>80</v>
      </c>
      <c r="D39" s="65" t="s">
        <v>34</v>
      </c>
      <c r="E39" s="63">
        <v>32</v>
      </c>
      <c r="F39" s="57">
        <v>2589.63</v>
      </c>
      <c r="G39" s="53">
        <f t="shared" ref="G39:G43" si="336">ROUND(E39*F39,2)</f>
        <v>82868.160000000003</v>
      </c>
      <c r="H39" s="24">
        <f t="shared" ref="H39:H46" si="337">O39+Q39+S39+U39+W39+Y39+AA39+AC39+AE39+AG39+AI39+AK39+AM39+AO39+AQ39+AS39+AU39+AW39+AY39+BA39+BC39+BE39+BG39+BI39+BK39+BM39+BO39+BQ39+BS39+BU39+BW39+BY39+CA39+CC39+CE39+CG39+CI39+CK39+CM39+CO39+CQ39+CS39+CU39+CW39+CY39+DA39+DC39+DE39</f>
        <v>36.989999999999995</v>
      </c>
      <c r="I39" s="24">
        <f t="shared" ref="I39:I46" si="338">P39+R39+T39+V39+X39+Z39+AB39+AD39+AF39+AH39+AJ39+AL39+AN39+AP39+AR39+AT39+AV39+AX39+AZ39+BB39+BD39+BF39+BH39+BJ39+BL39+BN39+BP39+BR39+BT39+BV39+BX39+BZ39+CB39+CD39+CF39+CH39+CJ39+CL39+CN39+CP39+CR39+CT39+CV39+CX39+CZ39+DB39+DD39+DF39</f>
        <v>95790.42</v>
      </c>
      <c r="J39" s="24">
        <f t="shared" si="237"/>
        <v>-4.9899999999999949</v>
      </c>
      <c r="K39" s="24">
        <f t="shared" ref="K39:K119" si="339">H39</f>
        <v>36.989999999999995</v>
      </c>
      <c r="L39" s="24">
        <f t="shared" ref="L39:L119" si="340">I39</f>
        <v>95790.42</v>
      </c>
      <c r="M39" s="24">
        <f t="shared" ref="M39:M43" si="341">E39-H39</f>
        <v>-4.9899999999999949</v>
      </c>
      <c r="N39" s="24">
        <f t="shared" ref="N39:N43" si="342">G39-I39</f>
        <v>-12922.259999999995</v>
      </c>
      <c r="O39" s="25"/>
      <c r="P39" s="25">
        <f>ROUND(O39*$F39,2)</f>
        <v>0</v>
      </c>
      <c r="Q39" s="25"/>
      <c r="R39" s="25">
        <f t="shared" ref="R39:R54" si="343">ROUND(Q39*F39,2)</f>
        <v>0</v>
      </c>
      <c r="S39" s="25"/>
      <c r="T39" s="25">
        <f t="shared" si="241"/>
        <v>0</v>
      </c>
      <c r="U39" s="25">
        <v>20.22</v>
      </c>
      <c r="V39" s="25">
        <f t="shared" si="285"/>
        <v>52362.32</v>
      </c>
      <c r="W39" s="25"/>
      <c r="X39" s="25">
        <f t="shared" si="286"/>
        <v>0</v>
      </c>
      <c r="Y39" s="25"/>
      <c r="Z39" s="25">
        <f t="shared" si="287"/>
        <v>0</v>
      </c>
      <c r="AA39" s="25">
        <v>10.039999999999999</v>
      </c>
      <c r="AB39" s="25">
        <f t="shared" si="242"/>
        <v>25999.89</v>
      </c>
      <c r="AC39" s="25"/>
      <c r="AD39" s="25">
        <f t="shared" si="243"/>
        <v>0</v>
      </c>
      <c r="AE39" s="25"/>
      <c r="AF39" s="25">
        <f t="shared" si="244"/>
        <v>0</v>
      </c>
      <c r="AG39" s="25"/>
      <c r="AH39" s="25">
        <f t="shared" si="245"/>
        <v>0</v>
      </c>
      <c r="AI39" s="25"/>
      <c r="AJ39" s="25">
        <f t="shared" si="246"/>
        <v>0</v>
      </c>
      <c r="AK39" s="25"/>
      <c r="AL39" s="25">
        <f t="shared" si="247"/>
        <v>0</v>
      </c>
      <c r="AM39" s="25"/>
      <c r="AN39" s="25">
        <f t="shared" si="248"/>
        <v>0</v>
      </c>
      <c r="AO39" s="25"/>
      <c r="AP39" s="25">
        <f t="shared" si="249"/>
        <v>0</v>
      </c>
      <c r="AQ39" s="25"/>
      <c r="AR39" s="25">
        <f t="shared" si="250"/>
        <v>0</v>
      </c>
      <c r="AS39" s="25"/>
      <c r="AT39" s="25">
        <f t="shared" si="251"/>
        <v>0</v>
      </c>
      <c r="AU39" s="25"/>
      <c r="AV39" s="25">
        <f t="shared" si="252"/>
        <v>0</v>
      </c>
      <c r="AW39" s="25"/>
      <c r="AX39" s="25">
        <f t="shared" si="253"/>
        <v>0</v>
      </c>
      <c r="AY39" s="25"/>
      <c r="AZ39" s="25">
        <f t="shared" ref="AZ39:AZ46" si="344">ROUND(AY39*F39,2)</f>
        <v>0</v>
      </c>
      <c r="BA39" s="25"/>
      <c r="BB39" s="25">
        <f t="shared" ref="BB39:BB46" si="345">ROUND(BA39*F39,2)</f>
        <v>0</v>
      </c>
      <c r="BC39" s="25"/>
      <c r="BD39" s="25">
        <f t="shared" ref="BD39:BD46" si="346">ROUND(BC39*F39,2)</f>
        <v>0</v>
      </c>
      <c r="BE39" s="25"/>
      <c r="BF39" s="25">
        <f t="shared" ref="BF39:BF46" si="347">ROUND(BE39*F39,2)</f>
        <v>0</v>
      </c>
      <c r="BG39" s="25"/>
      <c r="BH39" s="25">
        <f t="shared" ref="BH39:BH46" si="348">ROUND(BG39*F39,2)</f>
        <v>0</v>
      </c>
      <c r="BI39" s="25"/>
      <c r="BJ39" s="25">
        <f t="shared" ref="BJ39:BJ46" si="349">ROUND(BI39*F39,2)</f>
        <v>0</v>
      </c>
      <c r="BK39" s="25"/>
      <c r="BL39" s="25">
        <f t="shared" ref="BL39:BL46" si="350">ROUND(BK39*F39,2)</f>
        <v>0</v>
      </c>
      <c r="BM39" s="25"/>
      <c r="BN39" s="25">
        <f t="shared" ref="BN39:BN46" si="351">ROUND(BM39*F39,2)</f>
        <v>0</v>
      </c>
      <c r="BO39" s="25"/>
      <c r="BP39" s="25">
        <f t="shared" ref="BP39:BP46" si="352">ROUND(BO39*F39,2)</f>
        <v>0</v>
      </c>
      <c r="BQ39" s="25"/>
      <c r="BR39" s="25">
        <f t="shared" ref="BR39:BR46" si="353">ROUND(BQ39*F39,2)</f>
        <v>0</v>
      </c>
      <c r="BS39" s="25"/>
      <c r="BT39" s="25">
        <f t="shared" ref="BT39:BT46" si="354">ROUND(BS39*F39,2)</f>
        <v>0</v>
      </c>
      <c r="BU39" s="25"/>
      <c r="BV39" s="25">
        <f t="shared" ref="BV39:BV46" si="355">ROUND(BU39*F39,2)</f>
        <v>0</v>
      </c>
      <c r="BW39" s="25">
        <v>1.74</v>
      </c>
      <c r="BX39" s="25">
        <f t="shared" ref="BX39" si="356">ROUND(BW39*F39,2)</f>
        <v>4505.96</v>
      </c>
      <c r="BY39" s="25">
        <v>4.99</v>
      </c>
      <c r="BZ39" s="25">
        <f t="shared" ref="BZ39" si="357">ROUND(BY39*F39,2)</f>
        <v>12922.25</v>
      </c>
      <c r="CA39" s="25"/>
      <c r="CB39" s="25">
        <f t="shared" ref="CB39" si="358">ROUND(CA39*F39,2)</f>
        <v>0</v>
      </c>
      <c r="CC39" s="25"/>
      <c r="CD39" s="25">
        <f t="shared" ref="CD39:CD46" si="359">ROUND(CC39*F39,2)</f>
        <v>0</v>
      </c>
      <c r="CE39" s="25"/>
      <c r="CF39" s="25">
        <f t="shared" ref="CF39:CF46" si="360">ROUND(CE39*F39,2)</f>
        <v>0</v>
      </c>
      <c r="CG39" s="25"/>
      <c r="CH39" s="25">
        <f t="shared" ref="CH39:CH46" si="361">ROUND(CG39*F39,2)</f>
        <v>0</v>
      </c>
      <c r="CI39" s="25"/>
      <c r="CJ39" s="25">
        <f t="shared" ref="CJ39:CJ46" si="362">ROUND(CI39*F39,2)</f>
        <v>0</v>
      </c>
      <c r="CK39" s="25"/>
      <c r="CL39" s="25">
        <f t="shared" ref="CL39:CL46" si="363">ROUND(CK39*F39,2)</f>
        <v>0</v>
      </c>
      <c r="CM39" s="25"/>
      <c r="CN39" s="25">
        <f t="shared" ref="CN39:CN46" si="364">ROUND(CM39*F39,2)</f>
        <v>0</v>
      </c>
      <c r="CO39" s="25"/>
      <c r="CP39" s="25">
        <f t="shared" ref="CP39:CP46" si="365">ROUND(CO39*F39,2)</f>
        <v>0</v>
      </c>
      <c r="CQ39" s="25"/>
      <c r="CR39" s="25">
        <f t="shared" ref="CR39:CR46" si="366">ROUND(CQ39*F39,2)</f>
        <v>0</v>
      </c>
      <c r="CS39" s="25"/>
      <c r="CT39" s="25">
        <f t="shared" ref="CT39:CT46" si="367">ROUND(CS39*F39,2)</f>
        <v>0</v>
      </c>
      <c r="CU39" s="25"/>
      <c r="CV39" s="25">
        <f t="shared" ref="CV39:CV46" si="368">ROUND(CU39*F39,2)</f>
        <v>0</v>
      </c>
      <c r="CW39" s="25"/>
      <c r="CX39" s="25">
        <f t="shared" ref="CX39:CX46" si="369">ROUND(CW39*F39,2)</f>
        <v>0</v>
      </c>
      <c r="CY39" s="25"/>
      <c r="CZ39" s="25">
        <f t="shared" ref="CZ39:CZ46" si="370">ROUND(CY39*F39,2)</f>
        <v>0</v>
      </c>
      <c r="DA39" s="25"/>
      <c r="DB39" s="25">
        <f t="shared" ref="DB39:DB46" si="371">ROUND(DA39*F39,2)</f>
        <v>0</v>
      </c>
      <c r="DC39" s="25"/>
      <c r="DD39" s="25">
        <f t="shared" ref="DD39:DD46" si="372">ROUND(DC39*F39,2)</f>
        <v>0</v>
      </c>
      <c r="DE39" s="25"/>
      <c r="DF39" s="25">
        <f t="shared" ref="DF39:DF46" si="373">ROUND(DE39*F39,2)</f>
        <v>0</v>
      </c>
    </row>
    <row r="40" spans="1:110" s="7" customFormat="1" ht="51" x14ac:dyDescent="0.2">
      <c r="A40" s="63">
        <v>20</v>
      </c>
      <c r="B40" s="82" t="s">
        <v>81</v>
      </c>
      <c r="C40" s="64" t="s">
        <v>82</v>
      </c>
      <c r="D40" s="65" t="s">
        <v>34</v>
      </c>
      <c r="E40" s="63">
        <v>15</v>
      </c>
      <c r="F40" s="57">
        <v>1854.28</v>
      </c>
      <c r="G40" s="53">
        <f t="shared" si="336"/>
        <v>27814.2</v>
      </c>
      <c r="H40" s="24">
        <f t="shared" si="337"/>
        <v>230.37</v>
      </c>
      <c r="I40" s="24">
        <f t="shared" si="338"/>
        <v>427170.48</v>
      </c>
      <c r="J40" s="24">
        <f t="shared" si="237"/>
        <v>-215.37</v>
      </c>
      <c r="K40" s="24">
        <f t="shared" si="339"/>
        <v>230.37</v>
      </c>
      <c r="L40" s="24">
        <f t="shared" si="340"/>
        <v>427170.48</v>
      </c>
      <c r="M40" s="24">
        <f t="shared" si="341"/>
        <v>-215.37</v>
      </c>
      <c r="N40" s="24">
        <f t="shared" si="342"/>
        <v>-399356.27999999997</v>
      </c>
      <c r="O40" s="25"/>
      <c r="P40" s="25">
        <f>ROUND(O40*$F40,2)</f>
        <v>0</v>
      </c>
      <c r="Q40" s="25"/>
      <c r="R40" s="25">
        <f t="shared" si="343"/>
        <v>0</v>
      </c>
      <c r="S40" s="25"/>
      <c r="T40" s="25">
        <f t="shared" si="241"/>
        <v>0</v>
      </c>
      <c r="U40" s="25">
        <v>15</v>
      </c>
      <c r="V40" s="25">
        <f t="shared" si="285"/>
        <v>27814.2</v>
      </c>
      <c r="W40" s="25">
        <v>41.91</v>
      </c>
      <c r="X40" s="25">
        <f t="shared" si="286"/>
        <v>77712.87</v>
      </c>
      <c r="Y40" s="25"/>
      <c r="Z40" s="25">
        <f t="shared" si="287"/>
        <v>0</v>
      </c>
      <c r="AA40" s="25"/>
      <c r="AB40" s="25">
        <f t="shared" si="242"/>
        <v>0</v>
      </c>
      <c r="AC40" s="25">
        <v>173.46</v>
      </c>
      <c r="AD40" s="25">
        <f t="shared" si="243"/>
        <v>321643.40999999997</v>
      </c>
      <c r="AE40" s="25"/>
      <c r="AF40" s="25">
        <f t="shared" si="244"/>
        <v>0</v>
      </c>
      <c r="AG40" s="25"/>
      <c r="AH40" s="25">
        <f t="shared" si="245"/>
        <v>0</v>
      </c>
      <c r="AI40" s="25"/>
      <c r="AJ40" s="25">
        <f t="shared" si="246"/>
        <v>0</v>
      </c>
      <c r="AK40" s="25"/>
      <c r="AL40" s="25">
        <f t="shared" si="247"/>
        <v>0</v>
      </c>
      <c r="AM40" s="25"/>
      <c r="AN40" s="25">
        <f t="shared" si="248"/>
        <v>0</v>
      </c>
      <c r="AO40" s="25"/>
      <c r="AP40" s="25">
        <f t="shared" si="249"/>
        <v>0</v>
      </c>
      <c r="AQ40" s="25"/>
      <c r="AR40" s="25">
        <f t="shared" si="250"/>
        <v>0</v>
      </c>
      <c r="AS40" s="25"/>
      <c r="AT40" s="25">
        <f t="shared" si="251"/>
        <v>0</v>
      </c>
      <c r="AU40" s="25"/>
      <c r="AV40" s="25">
        <f t="shared" si="252"/>
        <v>0</v>
      </c>
      <c r="AW40" s="25"/>
      <c r="AX40" s="25">
        <f t="shared" si="253"/>
        <v>0</v>
      </c>
      <c r="AY40" s="25"/>
      <c r="AZ40" s="25">
        <f t="shared" si="344"/>
        <v>0</v>
      </c>
      <c r="BA40" s="25"/>
      <c r="BB40" s="25">
        <f t="shared" si="345"/>
        <v>0</v>
      </c>
      <c r="BC40" s="25"/>
      <c r="BD40" s="25">
        <f t="shared" si="346"/>
        <v>0</v>
      </c>
      <c r="BE40" s="25"/>
      <c r="BF40" s="25">
        <f t="shared" si="347"/>
        <v>0</v>
      </c>
      <c r="BG40" s="25"/>
      <c r="BH40" s="25">
        <f t="shared" si="348"/>
        <v>0</v>
      </c>
      <c r="BI40" s="25"/>
      <c r="BJ40" s="25">
        <f t="shared" si="349"/>
        <v>0</v>
      </c>
      <c r="BK40" s="25"/>
      <c r="BL40" s="25">
        <f t="shared" si="350"/>
        <v>0</v>
      </c>
      <c r="BM40" s="25"/>
      <c r="BN40" s="25">
        <f t="shared" si="351"/>
        <v>0</v>
      </c>
      <c r="BO40" s="25"/>
      <c r="BP40" s="25">
        <f t="shared" si="352"/>
        <v>0</v>
      </c>
      <c r="BQ40" s="25"/>
      <c r="BR40" s="25">
        <f t="shared" si="353"/>
        <v>0</v>
      </c>
      <c r="BS40" s="25"/>
      <c r="BT40" s="25">
        <f t="shared" si="354"/>
        <v>0</v>
      </c>
      <c r="BU40" s="25"/>
      <c r="BV40" s="25">
        <f t="shared" si="355"/>
        <v>0</v>
      </c>
      <c r="BW40" s="25"/>
      <c r="BX40" s="25">
        <f t="shared" ref="BX40:BX46" si="374">ROUND(BW40*F40,2)</f>
        <v>0</v>
      </c>
      <c r="BY40" s="25"/>
      <c r="BZ40" s="25">
        <f t="shared" ref="BZ40:BZ46" si="375">ROUND(BY40*F40,2)</f>
        <v>0</v>
      </c>
      <c r="CA40" s="25"/>
      <c r="CB40" s="25">
        <f t="shared" ref="CB40:CB46" si="376">ROUND(CA40*F40,2)</f>
        <v>0</v>
      </c>
      <c r="CC40" s="25"/>
      <c r="CD40" s="25">
        <f t="shared" si="359"/>
        <v>0</v>
      </c>
      <c r="CE40" s="25"/>
      <c r="CF40" s="25">
        <f t="shared" si="360"/>
        <v>0</v>
      </c>
      <c r="CG40" s="25"/>
      <c r="CH40" s="25">
        <f t="shared" si="361"/>
        <v>0</v>
      </c>
      <c r="CI40" s="25"/>
      <c r="CJ40" s="25">
        <f t="shared" si="362"/>
        <v>0</v>
      </c>
      <c r="CK40" s="25"/>
      <c r="CL40" s="25">
        <f t="shared" si="363"/>
        <v>0</v>
      </c>
      <c r="CM40" s="25"/>
      <c r="CN40" s="25">
        <f t="shared" si="364"/>
        <v>0</v>
      </c>
      <c r="CO40" s="25"/>
      <c r="CP40" s="25">
        <f t="shared" si="365"/>
        <v>0</v>
      </c>
      <c r="CQ40" s="25"/>
      <c r="CR40" s="25">
        <f t="shared" si="366"/>
        <v>0</v>
      </c>
      <c r="CS40" s="25"/>
      <c r="CT40" s="25">
        <f t="shared" si="367"/>
        <v>0</v>
      </c>
      <c r="CU40" s="25"/>
      <c r="CV40" s="25">
        <f t="shared" si="368"/>
        <v>0</v>
      </c>
      <c r="CW40" s="25"/>
      <c r="CX40" s="25">
        <f t="shared" si="369"/>
        <v>0</v>
      </c>
      <c r="CY40" s="25"/>
      <c r="CZ40" s="25">
        <f t="shared" si="370"/>
        <v>0</v>
      </c>
      <c r="DA40" s="25"/>
      <c r="DB40" s="25">
        <f t="shared" si="371"/>
        <v>0</v>
      </c>
      <c r="DC40" s="25"/>
      <c r="DD40" s="25">
        <f t="shared" si="372"/>
        <v>0</v>
      </c>
      <c r="DE40" s="25"/>
      <c r="DF40" s="25">
        <f t="shared" si="373"/>
        <v>0</v>
      </c>
    </row>
    <row r="41" spans="1:110" s="7" customFormat="1" ht="51" x14ac:dyDescent="0.2">
      <c r="A41" s="63">
        <v>21</v>
      </c>
      <c r="B41" s="82" t="s">
        <v>83</v>
      </c>
      <c r="C41" s="64" t="s">
        <v>84</v>
      </c>
      <c r="D41" s="65" t="s">
        <v>34</v>
      </c>
      <c r="E41" s="63">
        <v>966</v>
      </c>
      <c r="F41" s="57">
        <v>2265.2800000000002</v>
      </c>
      <c r="G41" s="53">
        <f t="shared" si="336"/>
        <v>2188260.48</v>
      </c>
      <c r="H41" s="24">
        <f t="shared" si="337"/>
        <v>739.2</v>
      </c>
      <c r="I41" s="24">
        <f t="shared" si="338"/>
        <v>1674494.98</v>
      </c>
      <c r="J41" s="24">
        <f t="shared" si="237"/>
        <v>226.79999999999995</v>
      </c>
      <c r="K41" s="24">
        <f t="shared" si="339"/>
        <v>739.2</v>
      </c>
      <c r="L41" s="24">
        <f t="shared" si="340"/>
        <v>1674494.98</v>
      </c>
      <c r="M41" s="24">
        <f t="shared" si="341"/>
        <v>226.79999999999995</v>
      </c>
      <c r="N41" s="24">
        <f t="shared" si="342"/>
        <v>513765.5</v>
      </c>
      <c r="O41" s="25"/>
      <c r="P41" s="25">
        <f>ROUND(O41*$F41,2)</f>
        <v>0</v>
      </c>
      <c r="Q41" s="25"/>
      <c r="R41" s="25">
        <f t="shared" si="343"/>
        <v>0</v>
      </c>
      <c r="S41" s="25"/>
      <c r="T41" s="25">
        <f t="shared" si="241"/>
        <v>0</v>
      </c>
      <c r="U41" s="25">
        <v>407.92</v>
      </c>
      <c r="V41" s="25">
        <f>ROUND(U41*F41,2)</f>
        <v>924053.02</v>
      </c>
      <c r="W41" s="25"/>
      <c r="X41" s="25">
        <f>ROUND(W41*F41,2)</f>
        <v>0</v>
      </c>
      <c r="Y41" s="25"/>
      <c r="Z41" s="25">
        <f>ROUND(Y41*F41,2)</f>
        <v>0</v>
      </c>
      <c r="AA41" s="25">
        <v>262.77999999999997</v>
      </c>
      <c r="AB41" s="25">
        <f t="shared" si="242"/>
        <v>595270.28</v>
      </c>
      <c r="AC41" s="25"/>
      <c r="AD41" s="25">
        <f t="shared" si="243"/>
        <v>0</v>
      </c>
      <c r="AE41" s="25"/>
      <c r="AF41" s="25">
        <f t="shared" si="244"/>
        <v>0</v>
      </c>
      <c r="AG41" s="25"/>
      <c r="AH41" s="25">
        <f t="shared" si="245"/>
        <v>0</v>
      </c>
      <c r="AI41" s="25"/>
      <c r="AJ41" s="25">
        <f t="shared" si="246"/>
        <v>0</v>
      </c>
      <c r="AK41" s="25"/>
      <c r="AL41" s="25">
        <f t="shared" si="247"/>
        <v>0</v>
      </c>
      <c r="AM41" s="25">
        <v>106.03</v>
      </c>
      <c r="AN41" s="25">
        <f t="shared" si="248"/>
        <v>240187.64</v>
      </c>
      <c r="AO41" s="25"/>
      <c r="AP41" s="25">
        <f t="shared" si="249"/>
        <v>0</v>
      </c>
      <c r="AQ41" s="25"/>
      <c r="AR41" s="25">
        <f t="shared" si="250"/>
        <v>0</v>
      </c>
      <c r="AS41" s="25"/>
      <c r="AT41" s="25">
        <f t="shared" si="251"/>
        <v>0</v>
      </c>
      <c r="AU41" s="25"/>
      <c r="AV41" s="25">
        <f t="shared" si="252"/>
        <v>0</v>
      </c>
      <c r="AW41" s="25"/>
      <c r="AX41" s="25">
        <f t="shared" si="253"/>
        <v>0</v>
      </c>
      <c r="AY41" s="25"/>
      <c r="AZ41" s="25">
        <f t="shared" si="344"/>
        <v>0</v>
      </c>
      <c r="BA41" s="25"/>
      <c r="BB41" s="25">
        <f t="shared" si="345"/>
        <v>0</v>
      </c>
      <c r="BC41" s="25"/>
      <c r="BD41" s="25">
        <f t="shared" si="346"/>
        <v>0</v>
      </c>
      <c r="BE41" s="25"/>
      <c r="BF41" s="25">
        <f t="shared" si="347"/>
        <v>0</v>
      </c>
      <c r="BG41" s="25"/>
      <c r="BH41" s="25">
        <f t="shared" si="348"/>
        <v>0</v>
      </c>
      <c r="BI41" s="25"/>
      <c r="BJ41" s="25">
        <f t="shared" si="349"/>
        <v>0</v>
      </c>
      <c r="BK41" s="25"/>
      <c r="BL41" s="25">
        <f t="shared" si="350"/>
        <v>0</v>
      </c>
      <c r="BM41" s="25"/>
      <c r="BN41" s="25">
        <f t="shared" si="351"/>
        <v>0</v>
      </c>
      <c r="BO41" s="25"/>
      <c r="BP41" s="25">
        <f t="shared" si="352"/>
        <v>0</v>
      </c>
      <c r="BQ41" s="25"/>
      <c r="BR41" s="25">
        <f t="shared" si="353"/>
        <v>0</v>
      </c>
      <c r="BS41" s="25"/>
      <c r="BT41" s="25">
        <f t="shared" si="354"/>
        <v>0</v>
      </c>
      <c r="BU41" s="25"/>
      <c r="BV41" s="25">
        <f t="shared" si="355"/>
        <v>0</v>
      </c>
      <c r="BW41" s="25">
        <v>68.5</v>
      </c>
      <c r="BX41" s="25">
        <f t="shared" si="374"/>
        <v>155171.68</v>
      </c>
      <c r="BY41" s="25"/>
      <c r="BZ41" s="25">
        <f t="shared" si="375"/>
        <v>0</v>
      </c>
      <c r="CA41" s="25"/>
      <c r="CB41" s="25">
        <f t="shared" si="376"/>
        <v>0</v>
      </c>
      <c r="CC41" s="25"/>
      <c r="CD41" s="25">
        <f t="shared" si="359"/>
        <v>0</v>
      </c>
      <c r="CE41" s="25"/>
      <c r="CF41" s="25">
        <f t="shared" si="360"/>
        <v>0</v>
      </c>
      <c r="CG41" s="25"/>
      <c r="CH41" s="25">
        <f t="shared" si="361"/>
        <v>0</v>
      </c>
      <c r="CI41" s="25"/>
      <c r="CJ41" s="25">
        <f t="shared" si="362"/>
        <v>0</v>
      </c>
      <c r="CK41" s="25"/>
      <c r="CL41" s="25">
        <f t="shared" si="363"/>
        <v>0</v>
      </c>
      <c r="CM41" s="25"/>
      <c r="CN41" s="25">
        <f t="shared" si="364"/>
        <v>0</v>
      </c>
      <c r="CO41" s="25">
        <v>-106.03</v>
      </c>
      <c r="CP41" s="25">
        <f t="shared" si="365"/>
        <v>-240187.64</v>
      </c>
      <c r="CQ41" s="25"/>
      <c r="CR41" s="25">
        <f t="shared" si="366"/>
        <v>0</v>
      </c>
      <c r="CS41" s="25"/>
      <c r="CT41" s="25">
        <f t="shared" si="367"/>
        <v>0</v>
      </c>
      <c r="CU41" s="25"/>
      <c r="CV41" s="25">
        <f t="shared" si="368"/>
        <v>0</v>
      </c>
      <c r="CW41" s="25"/>
      <c r="CX41" s="25">
        <f t="shared" si="369"/>
        <v>0</v>
      </c>
      <c r="CY41" s="25"/>
      <c r="CZ41" s="25">
        <f t="shared" si="370"/>
        <v>0</v>
      </c>
      <c r="DA41" s="25"/>
      <c r="DB41" s="25">
        <f t="shared" si="371"/>
        <v>0</v>
      </c>
      <c r="DC41" s="25"/>
      <c r="DD41" s="25">
        <f t="shared" si="372"/>
        <v>0</v>
      </c>
      <c r="DE41" s="25"/>
      <c r="DF41" s="25">
        <f t="shared" si="373"/>
        <v>0</v>
      </c>
    </row>
    <row r="42" spans="1:110" s="7" customFormat="1" ht="51" x14ac:dyDescent="0.2">
      <c r="A42" s="63">
        <v>22</v>
      </c>
      <c r="B42" s="82" t="s">
        <v>85</v>
      </c>
      <c r="C42" s="64" t="s">
        <v>86</v>
      </c>
      <c r="D42" s="65" t="s">
        <v>34</v>
      </c>
      <c r="E42" s="63">
        <v>174</v>
      </c>
      <c r="F42" s="57">
        <v>4171.59</v>
      </c>
      <c r="G42" s="53">
        <f t="shared" si="336"/>
        <v>725856.66</v>
      </c>
      <c r="H42" s="24">
        <f t="shared" si="337"/>
        <v>181.05</v>
      </c>
      <c r="I42" s="24">
        <f t="shared" si="338"/>
        <v>755266.37000000011</v>
      </c>
      <c r="J42" s="24">
        <f t="shared" si="237"/>
        <v>-7.0500000000000114</v>
      </c>
      <c r="K42" s="24">
        <f t="shared" si="339"/>
        <v>181.05</v>
      </c>
      <c r="L42" s="24">
        <f t="shared" si="340"/>
        <v>755266.37000000011</v>
      </c>
      <c r="M42" s="24">
        <f t="shared" si="341"/>
        <v>-7.0500000000000114</v>
      </c>
      <c r="N42" s="24">
        <f t="shared" si="342"/>
        <v>-29409.710000000079</v>
      </c>
      <c r="O42" s="25"/>
      <c r="P42" s="25">
        <f t="shared" ref="P42:P43" si="377">ROUND(O42*$F42,2)</f>
        <v>0</v>
      </c>
      <c r="Q42" s="25"/>
      <c r="R42" s="25">
        <f t="shared" si="343"/>
        <v>0</v>
      </c>
      <c r="S42" s="25"/>
      <c r="T42" s="25">
        <f t="shared" si="241"/>
        <v>0</v>
      </c>
      <c r="U42" s="25"/>
      <c r="V42" s="25">
        <f t="shared" ref="V42:V46" si="378">ROUND(U42*F42,2)</f>
        <v>0</v>
      </c>
      <c r="W42" s="25"/>
      <c r="X42" s="25">
        <f t="shared" ref="X42:X46" si="379">ROUND(W42*F42,2)</f>
        <v>0</v>
      </c>
      <c r="Y42" s="25"/>
      <c r="Z42" s="25">
        <f t="shared" ref="Z42:Z46" si="380">ROUND(Y42*F42,2)</f>
        <v>0</v>
      </c>
      <c r="AA42" s="25">
        <v>163.08000000000001</v>
      </c>
      <c r="AB42" s="25">
        <f t="shared" si="242"/>
        <v>680302.9</v>
      </c>
      <c r="AC42" s="25"/>
      <c r="AD42" s="25">
        <f t="shared" si="243"/>
        <v>0</v>
      </c>
      <c r="AE42" s="25"/>
      <c r="AF42" s="25">
        <f t="shared" si="244"/>
        <v>0</v>
      </c>
      <c r="AG42" s="25"/>
      <c r="AH42" s="25">
        <f t="shared" si="245"/>
        <v>0</v>
      </c>
      <c r="AI42" s="25"/>
      <c r="AJ42" s="25">
        <f t="shared" si="246"/>
        <v>0</v>
      </c>
      <c r="AK42" s="25"/>
      <c r="AL42" s="25">
        <f t="shared" si="247"/>
        <v>0</v>
      </c>
      <c r="AM42" s="25">
        <v>10.92</v>
      </c>
      <c r="AN42" s="25">
        <f t="shared" si="248"/>
        <v>45553.760000000002</v>
      </c>
      <c r="AO42" s="25">
        <v>4.24</v>
      </c>
      <c r="AP42" s="25">
        <f t="shared" si="249"/>
        <v>17687.54</v>
      </c>
      <c r="AQ42" s="25"/>
      <c r="AR42" s="25">
        <f t="shared" si="250"/>
        <v>0</v>
      </c>
      <c r="AS42" s="25"/>
      <c r="AT42" s="25">
        <f t="shared" si="251"/>
        <v>0</v>
      </c>
      <c r="AU42" s="25"/>
      <c r="AV42" s="25">
        <f t="shared" si="252"/>
        <v>0</v>
      </c>
      <c r="AW42" s="25"/>
      <c r="AX42" s="25">
        <f t="shared" si="253"/>
        <v>0</v>
      </c>
      <c r="AY42" s="25"/>
      <c r="AZ42" s="25">
        <f t="shared" si="344"/>
        <v>0</v>
      </c>
      <c r="BA42" s="25"/>
      <c r="BB42" s="25">
        <f t="shared" si="345"/>
        <v>0</v>
      </c>
      <c r="BC42" s="25"/>
      <c r="BD42" s="25">
        <f t="shared" si="346"/>
        <v>0</v>
      </c>
      <c r="BE42" s="25"/>
      <c r="BF42" s="25">
        <f t="shared" si="347"/>
        <v>0</v>
      </c>
      <c r="BG42" s="25"/>
      <c r="BH42" s="25">
        <f t="shared" si="348"/>
        <v>0</v>
      </c>
      <c r="BI42" s="25"/>
      <c r="BJ42" s="25">
        <f t="shared" si="349"/>
        <v>0</v>
      </c>
      <c r="BK42" s="25"/>
      <c r="BL42" s="25">
        <f t="shared" si="350"/>
        <v>0</v>
      </c>
      <c r="BM42" s="25"/>
      <c r="BN42" s="25">
        <f t="shared" si="351"/>
        <v>0</v>
      </c>
      <c r="BO42" s="25"/>
      <c r="BP42" s="25">
        <f t="shared" si="352"/>
        <v>0</v>
      </c>
      <c r="BQ42" s="25"/>
      <c r="BR42" s="25">
        <f t="shared" si="353"/>
        <v>0</v>
      </c>
      <c r="BS42" s="25"/>
      <c r="BT42" s="25">
        <f t="shared" si="354"/>
        <v>0</v>
      </c>
      <c r="BU42" s="25"/>
      <c r="BV42" s="25">
        <f t="shared" si="355"/>
        <v>0</v>
      </c>
      <c r="BW42" s="25"/>
      <c r="BX42" s="25">
        <f t="shared" si="374"/>
        <v>0</v>
      </c>
      <c r="BY42" s="25">
        <v>4.74</v>
      </c>
      <c r="BZ42" s="25">
        <f t="shared" si="375"/>
        <v>19773.34</v>
      </c>
      <c r="CA42" s="25"/>
      <c r="CB42" s="25">
        <f t="shared" si="376"/>
        <v>0</v>
      </c>
      <c r="CC42" s="25"/>
      <c r="CD42" s="25">
        <f t="shared" si="359"/>
        <v>0</v>
      </c>
      <c r="CE42" s="25">
        <v>20.85</v>
      </c>
      <c r="CF42" s="25">
        <f t="shared" si="360"/>
        <v>86977.65</v>
      </c>
      <c r="CG42" s="25"/>
      <c r="CH42" s="25">
        <f t="shared" si="361"/>
        <v>0</v>
      </c>
      <c r="CI42" s="25"/>
      <c r="CJ42" s="25">
        <f t="shared" si="362"/>
        <v>0</v>
      </c>
      <c r="CK42" s="25"/>
      <c r="CL42" s="25">
        <f t="shared" si="363"/>
        <v>0</v>
      </c>
      <c r="CM42" s="25"/>
      <c r="CN42" s="25">
        <f t="shared" si="364"/>
        <v>0</v>
      </c>
      <c r="CO42" s="25"/>
      <c r="CP42" s="25">
        <f t="shared" si="365"/>
        <v>0</v>
      </c>
      <c r="CQ42" s="25">
        <v>-22.78</v>
      </c>
      <c r="CR42" s="25">
        <f t="shared" si="366"/>
        <v>-95028.82</v>
      </c>
      <c r="CS42" s="25"/>
      <c r="CT42" s="25">
        <f t="shared" si="367"/>
        <v>0</v>
      </c>
      <c r="CU42" s="25"/>
      <c r="CV42" s="25">
        <f t="shared" si="368"/>
        <v>0</v>
      </c>
      <c r="CW42" s="25"/>
      <c r="CX42" s="25">
        <f t="shared" si="369"/>
        <v>0</v>
      </c>
      <c r="CY42" s="25"/>
      <c r="CZ42" s="25">
        <f t="shared" si="370"/>
        <v>0</v>
      </c>
      <c r="DA42" s="25"/>
      <c r="DB42" s="25">
        <f t="shared" si="371"/>
        <v>0</v>
      </c>
      <c r="DC42" s="25"/>
      <c r="DD42" s="25">
        <f t="shared" si="372"/>
        <v>0</v>
      </c>
      <c r="DE42" s="25"/>
      <c r="DF42" s="25">
        <f t="shared" si="373"/>
        <v>0</v>
      </c>
    </row>
    <row r="43" spans="1:110" s="7" customFormat="1" ht="51" x14ac:dyDescent="0.2">
      <c r="A43" s="63">
        <v>23</v>
      </c>
      <c r="B43" s="82" t="s">
        <v>87</v>
      </c>
      <c r="C43" s="64" t="s">
        <v>88</v>
      </c>
      <c r="D43" s="65" t="s">
        <v>34</v>
      </c>
      <c r="E43" s="63">
        <v>330</v>
      </c>
      <c r="F43" s="57">
        <v>3792.56</v>
      </c>
      <c r="G43" s="53">
        <f t="shared" si="336"/>
        <v>1251544.8</v>
      </c>
      <c r="H43" s="24">
        <f t="shared" si="337"/>
        <v>154.73999999999998</v>
      </c>
      <c r="I43" s="24">
        <f t="shared" si="338"/>
        <v>586860.74999999988</v>
      </c>
      <c r="J43" s="24">
        <f t="shared" si="237"/>
        <v>175.26000000000002</v>
      </c>
      <c r="K43" s="24">
        <f t="shared" si="339"/>
        <v>154.73999999999998</v>
      </c>
      <c r="L43" s="24">
        <f t="shared" si="340"/>
        <v>586860.74999999988</v>
      </c>
      <c r="M43" s="24">
        <f t="shared" si="341"/>
        <v>175.26000000000002</v>
      </c>
      <c r="N43" s="24">
        <f t="shared" si="342"/>
        <v>664684.05000000016</v>
      </c>
      <c r="O43" s="25"/>
      <c r="P43" s="25">
        <f t="shared" si="377"/>
        <v>0</v>
      </c>
      <c r="Q43" s="25"/>
      <c r="R43" s="25">
        <f t="shared" si="343"/>
        <v>0</v>
      </c>
      <c r="S43" s="25"/>
      <c r="T43" s="25">
        <f t="shared" si="241"/>
        <v>0</v>
      </c>
      <c r="U43" s="25"/>
      <c r="V43" s="25">
        <f t="shared" si="378"/>
        <v>0</v>
      </c>
      <c r="W43" s="25"/>
      <c r="X43" s="25">
        <f t="shared" si="379"/>
        <v>0</v>
      </c>
      <c r="Y43" s="25"/>
      <c r="Z43" s="25">
        <f t="shared" si="380"/>
        <v>0</v>
      </c>
      <c r="AA43" s="25">
        <v>86.03</v>
      </c>
      <c r="AB43" s="25">
        <f t="shared" si="242"/>
        <v>326273.94</v>
      </c>
      <c r="AC43" s="25"/>
      <c r="AD43" s="25">
        <f t="shared" si="243"/>
        <v>0</v>
      </c>
      <c r="AE43" s="25"/>
      <c r="AF43" s="25">
        <f t="shared" si="244"/>
        <v>0</v>
      </c>
      <c r="AG43" s="25"/>
      <c r="AH43" s="25">
        <f t="shared" si="245"/>
        <v>0</v>
      </c>
      <c r="AI43" s="25"/>
      <c r="AJ43" s="25">
        <f t="shared" si="246"/>
        <v>0</v>
      </c>
      <c r="AK43" s="25"/>
      <c r="AL43" s="25">
        <f t="shared" si="247"/>
        <v>0</v>
      </c>
      <c r="AM43" s="25">
        <v>101.28</v>
      </c>
      <c r="AN43" s="25">
        <f t="shared" si="248"/>
        <v>384110.48</v>
      </c>
      <c r="AO43" s="25"/>
      <c r="AP43" s="25">
        <f t="shared" si="249"/>
        <v>0</v>
      </c>
      <c r="AQ43" s="25"/>
      <c r="AR43" s="25">
        <f t="shared" si="250"/>
        <v>0</v>
      </c>
      <c r="AS43" s="25">
        <v>80.959999999999994</v>
      </c>
      <c r="AT43" s="25">
        <f t="shared" si="251"/>
        <v>307045.65999999997</v>
      </c>
      <c r="AU43" s="25"/>
      <c r="AV43" s="25">
        <f t="shared" si="252"/>
        <v>0</v>
      </c>
      <c r="AW43" s="25"/>
      <c r="AX43" s="25">
        <f t="shared" si="253"/>
        <v>0</v>
      </c>
      <c r="AY43" s="25">
        <v>6.66</v>
      </c>
      <c r="AZ43" s="25">
        <f t="shared" si="344"/>
        <v>25258.45</v>
      </c>
      <c r="BA43" s="25"/>
      <c r="BB43" s="25">
        <f t="shared" si="345"/>
        <v>0</v>
      </c>
      <c r="BC43" s="25"/>
      <c r="BD43" s="25">
        <f t="shared" si="346"/>
        <v>0</v>
      </c>
      <c r="BE43" s="25"/>
      <c r="BF43" s="25">
        <f t="shared" si="347"/>
        <v>0</v>
      </c>
      <c r="BG43" s="25"/>
      <c r="BH43" s="25">
        <f t="shared" si="348"/>
        <v>0</v>
      </c>
      <c r="BI43" s="25"/>
      <c r="BJ43" s="25">
        <f t="shared" si="349"/>
        <v>0</v>
      </c>
      <c r="BK43" s="25"/>
      <c r="BL43" s="25">
        <f t="shared" si="350"/>
        <v>0</v>
      </c>
      <c r="BM43" s="25"/>
      <c r="BN43" s="25">
        <f t="shared" si="351"/>
        <v>0</v>
      </c>
      <c r="BO43" s="25"/>
      <c r="BP43" s="25">
        <f t="shared" si="352"/>
        <v>0</v>
      </c>
      <c r="BQ43" s="25">
        <v>26.64</v>
      </c>
      <c r="BR43" s="25">
        <f t="shared" si="353"/>
        <v>101033.8</v>
      </c>
      <c r="BS43" s="25"/>
      <c r="BT43" s="25">
        <f t="shared" si="354"/>
        <v>0</v>
      </c>
      <c r="BU43" s="25"/>
      <c r="BV43" s="25">
        <f t="shared" si="355"/>
        <v>0</v>
      </c>
      <c r="BW43" s="25"/>
      <c r="BX43" s="25">
        <f t="shared" si="374"/>
        <v>0</v>
      </c>
      <c r="BY43" s="25"/>
      <c r="BZ43" s="25">
        <f t="shared" si="375"/>
        <v>0</v>
      </c>
      <c r="CA43" s="25"/>
      <c r="CB43" s="25">
        <f t="shared" si="376"/>
        <v>0</v>
      </c>
      <c r="CC43" s="25"/>
      <c r="CD43" s="25">
        <f t="shared" si="359"/>
        <v>0</v>
      </c>
      <c r="CE43" s="25"/>
      <c r="CF43" s="25">
        <f t="shared" si="360"/>
        <v>0</v>
      </c>
      <c r="CG43" s="25"/>
      <c r="CH43" s="25">
        <f t="shared" si="361"/>
        <v>0</v>
      </c>
      <c r="CI43" s="25"/>
      <c r="CJ43" s="25">
        <f t="shared" si="362"/>
        <v>0</v>
      </c>
      <c r="CK43" s="25"/>
      <c r="CL43" s="25">
        <f t="shared" si="363"/>
        <v>0</v>
      </c>
      <c r="CM43" s="25"/>
      <c r="CN43" s="25">
        <f t="shared" si="364"/>
        <v>0</v>
      </c>
      <c r="CO43" s="25">
        <v>-146.83000000000001</v>
      </c>
      <c r="CP43" s="25">
        <f t="shared" si="365"/>
        <v>-556861.57999999996</v>
      </c>
      <c r="CQ43" s="25"/>
      <c r="CR43" s="25">
        <f t="shared" si="366"/>
        <v>0</v>
      </c>
      <c r="CS43" s="25"/>
      <c r="CT43" s="25">
        <f t="shared" si="367"/>
        <v>0</v>
      </c>
      <c r="CU43" s="25"/>
      <c r="CV43" s="25">
        <f t="shared" si="368"/>
        <v>0</v>
      </c>
      <c r="CW43" s="25"/>
      <c r="CX43" s="25">
        <f t="shared" si="369"/>
        <v>0</v>
      </c>
      <c r="CY43" s="25"/>
      <c r="CZ43" s="25">
        <f t="shared" si="370"/>
        <v>0</v>
      </c>
      <c r="DA43" s="25"/>
      <c r="DB43" s="25">
        <f t="shared" si="371"/>
        <v>0</v>
      </c>
      <c r="DC43" s="25"/>
      <c r="DD43" s="25">
        <f t="shared" si="372"/>
        <v>0</v>
      </c>
      <c r="DE43" s="25"/>
      <c r="DF43" s="25">
        <f t="shared" si="373"/>
        <v>0</v>
      </c>
    </row>
    <row r="44" spans="1:110" s="7" customFormat="1" ht="51" x14ac:dyDescent="0.2">
      <c r="A44" s="63">
        <v>24</v>
      </c>
      <c r="B44" s="82" t="s">
        <v>89</v>
      </c>
      <c r="C44" s="64" t="s">
        <v>90</v>
      </c>
      <c r="D44" s="65" t="s">
        <v>34</v>
      </c>
      <c r="E44" s="63">
        <v>109</v>
      </c>
      <c r="F44" s="57">
        <v>3262.2</v>
      </c>
      <c r="G44" s="53">
        <f>ROUND(E44*F44,2)</f>
        <v>355579.8</v>
      </c>
      <c r="H44" s="24">
        <f t="shared" si="337"/>
        <v>123.91</v>
      </c>
      <c r="I44" s="24">
        <f t="shared" si="338"/>
        <v>404219.20999999996</v>
      </c>
      <c r="J44" s="24">
        <f t="shared" si="237"/>
        <v>-14.909999999999997</v>
      </c>
      <c r="K44" s="24">
        <f t="shared" si="339"/>
        <v>123.91</v>
      </c>
      <c r="L44" s="24">
        <f t="shared" si="340"/>
        <v>404219.20999999996</v>
      </c>
      <c r="M44" s="24">
        <f>E44-H44</f>
        <v>-14.909999999999997</v>
      </c>
      <c r="N44" s="24">
        <f>G44-I44</f>
        <v>-48639.409999999974</v>
      </c>
      <c r="O44" s="25"/>
      <c r="P44" s="25">
        <f>ROUND(O44*$F44,2)</f>
        <v>0</v>
      </c>
      <c r="Q44" s="25"/>
      <c r="R44" s="25">
        <f t="shared" si="343"/>
        <v>0</v>
      </c>
      <c r="S44" s="25"/>
      <c r="T44" s="25">
        <f t="shared" si="241"/>
        <v>0</v>
      </c>
      <c r="U44" s="25">
        <v>109</v>
      </c>
      <c r="V44" s="25">
        <f t="shared" si="378"/>
        <v>355579.8</v>
      </c>
      <c r="W44" s="25">
        <v>10.33</v>
      </c>
      <c r="X44" s="25">
        <f t="shared" si="379"/>
        <v>33698.53</v>
      </c>
      <c r="Y44" s="25"/>
      <c r="Z44" s="25">
        <f t="shared" si="380"/>
        <v>0</v>
      </c>
      <c r="AA44" s="25"/>
      <c r="AB44" s="25">
        <f t="shared" si="242"/>
        <v>0</v>
      </c>
      <c r="AC44" s="25">
        <v>4.58</v>
      </c>
      <c r="AD44" s="25">
        <f t="shared" si="243"/>
        <v>14940.88</v>
      </c>
      <c r="AE44" s="25"/>
      <c r="AF44" s="25">
        <f t="shared" si="244"/>
        <v>0</v>
      </c>
      <c r="AG44" s="25"/>
      <c r="AH44" s="25">
        <f t="shared" si="245"/>
        <v>0</v>
      </c>
      <c r="AI44" s="25"/>
      <c r="AJ44" s="25">
        <f t="shared" si="246"/>
        <v>0</v>
      </c>
      <c r="AK44" s="25"/>
      <c r="AL44" s="25">
        <f t="shared" si="247"/>
        <v>0</v>
      </c>
      <c r="AM44" s="25"/>
      <c r="AN44" s="25">
        <f t="shared" si="248"/>
        <v>0</v>
      </c>
      <c r="AO44" s="25"/>
      <c r="AP44" s="25">
        <f t="shared" si="249"/>
        <v>0</v>
      </c>
      <c r="AQ44" s="25"/>
      <c r="AR44" s="25">
        <f t="shared" si="250"/>
        <v>0</v>
      </c>
      <c r="AS44" s="25"/>
      <c r="AT44" s="25">
        <f t="shared" si="251"/>
        <v>0</v>
      </c>
      <c r="AU44" s="25"/>
      <c r="AV44" s="25">
        <f t="shared" si="252"/>
        <v>0</v>
      </c>
      <c r="AW44" s="25"/>
      <c r="AX44" s="25">
        <f t="shared" si="253"/>
        <v>0</v>
      </c>
      <c r="AY44" s="25"/>
      <c r="AZ44" s="25">
        <f t="shared" si="344"/>
        <v>0</v>
      </c>
      <c r="BA44" s="25"/>
      <c r="BB44" s="25">
        <f t="shared" si="345"/>
        <v>0</v>
      </c>
      <c r="BC44" s="25"/>
      <c r="BD44" s="25">
        <f t="shared" si="346"/>
        <v>0</v>
      </c>
      <c r="BE44" s="25"/>
      <c r="BF44" s="25">
        <f t="shared" si="347"/>
        <v>0</v>
      </c>
      <c r="BG44" s="25"/>
      <c r="BH44" s="25">
        <f t="shared" si="348"/>
        <v>0</v>
      </c>
      <c r="BI44" s="25"/>
      <c r="BJ44" s="25">
        <f t="shared" si="349"/>
        <v>0</v>
      </c>
      <c r="BK44" s="25"/>
      <c r="BL44" s="25">
        <f t="shared" si="350"/>
        <v>0</v>
      </c>
      <c r="BM44" s="25"/>
      <c r="BN44" s="25">
        <f t="shared" si="351"/>
        <v>0</v>
      </c>
      <c r="BO44" s="25"/>
      <c r="BP44" s="25">
        <f t="shared" si="352"/>
        <v>0</v>
      </c>
      <c r="BQ44" s="25"/>
      <c r="BR44" s="25">
        <f t="shared" si="353"/>
        <v>0</v>
      </c>
      <c r="BS44" s="25"/>
      <c r="BT44" s="25">
        <f t="shared" si="354"/>
        <v>0</v>
      </c>
      <c r="BU44" s="25"/>
      <c r="BV44" s="25">
        <f t="shared" si="355"/>
        <v>0</v>
      </c>
      <c r="BW44" s="25"/>
      <c r="BX44" s="25">
        <f t="shared" si="374"/>
        <v>0</v>
      </c>
      <c r="BY44" s="25"/>
      <c r="BZ44" s="25">
        <f t="shared" si="375"/>
        <v>0</v>
      </c>
      <c r="CA44" s="25"/>
      <c r="CB44" s="25">
        <f t="shared" si="376"/>
        <v>0</v>
      </c>
      <c r="CC44" s="25"/>
      <c r="CD44" s="25">
        <f t="shared" si="359"/>
        <v>0</v>
      </c>
      <c r="CE44" s="25"/>
      <c r="CF44" s="25">
        <f t="shared" si="360"/>
        <v>0</v>
      </c>
      <c r="CG44" s="25"/>
      <c r="CH44" s="25">
        <f t="shared" si="361"/>
        <v>0</v>
      </c>
      <c r="CI44" s="25"/>
      <c r="CJ44" s="25">
        <f t="shared" si="362"/>
        <v>0</v>
      </c>
      <c r="CK44" s="25"/>
      <c r="CL44" s="25">
        <f t="shared" si="363"/>
        <v>0</v>
      </c>
      <c r="CM44" s="25"/>
      <c r="CN44" s="25">
        <f t="shared" si="364"/>
        <v>0</v>
      </c>
      <c r="CO44" s="25"/>
      <c r="CP44" s="25">
        <f t="shared" si="365"/>
        <v>0</v>
      </c>
      <c r="CQ44" s="25"/>
      <c r="CR44" s="25">
        <f t="shared" si="366"/>
        <v>0</v>
      </c>
      <c r="CS44" s="25"/>
      <c r="CT44" s="25">
        <f t="shared" si="367"/>
        <v>0</v>
      </c>
      <c r="CU44" s="25"/>
      <c r="CV44" s="25">
        <f t="shared" si="368"/>
        <v>0</v>
      </c>
      <c r="CW44" s="25"/>
      <c r="CX44" s="25">
        <f t="shared" si="369"/>
        <v>0</v>
      </c>
      <c r="CY44" s="25"/>
      <c r="CZ44" s="25">
        <f t="shared" si="370"/>
        <v>0</v>
      </c>
      <c r="DA44" s="25"/>
      <c r="DB44" s="25">
        <f t="shared" si="371"/>
        <v>0</v>
      </c>
      <c r="DC44" s="25"/>
      <c r="DD44" s="25">
        <f t="shared" si="372"/>
        <v>0</v>
      </c>
      <c r="DE44" s="25"/>
      <c r="DF44" s="25">
        <f t="shared" si="373"/>
        <v>0</v>
      </c>
    </row>
    <row r="45" spans="1:110" s="7" customFormat="1" ht="51" x14ac:dyDescent="0.2">
      <c r="A45" s="63">
        <v>25</v>
      </c>
      <c r="B45" s="82" t="s">
        <v>87</v>
      </c>
      <c r="C45" s="64" t="s">
        <v>91</v>
      </c>
      <c r="D45" s="65" t="s">
        <v>34</v>
      </c>
      <c r="E45" s="63">
        <v>10</v>
      </c>
      <c r="F45" s="57">
        <v>3532.47</v>
      </c>
      <c r="G45" s="53">
        <f t="shared" ref="G45:G54" si="381">ROUND(E45*F45,2)</f>
        <v>35324.699999999997</v>
      </c>
      <c r="H45" s="24">
        <f t="shared" si="337"/>
        <v>3.04</v>
      </c>
      <c r="I45" s="24">
        <f t="shared" si="338"/>
        <v>10738.71</v>
      </c>
      <c r="J45" s="24">
        <f t="shared" si="237"/>
        <v>6.96</v>
      </c>
      <c r="K45" s="24">
        <f t="shared" si="339"/>
        <v>3.04</v>
      </c>
      <c r="L45" s="24">
        <f t="shared" si="340"/>
        <v>10738.71</v>
      </c>
      <c r="M45" s="24">
        <f t="shared" ref="M45:M54" si="382">E45-H45</f>
        <v>6.96</v>
      </c>
      <c r="N45" s="24">
        <f t="shared" ref="N45:N54" si="383">G45-I45</f>
        <v>24585.989999999998</v>
      </c>
      <c r="O45" s="25"/>
      <c r="P45" s="25">
        <f>ROUND(O45*$F45,2)</f>
        <v>0</v>
      </c>
      <c r="Q45" s="25"/>
      <c r="R45" s="25">
        <f t="shared" si="343"/>
        <v>0</v>
      </c>
      <c r="S45" s="25"/>
      <c r="T45" s="25">
        <f t="shared" si="241"/>
        <v>0</v>
      </c>
      <c r="U45" s="25"/>
      <c r="V45" s="25">
        <f t="shared" si="378"/>
        <v>0</v>
      </c>
      <c r="W45" s="25"/>
      <c r="X45" s="25">
        <f t="shared" si="379"/>
        <v>0</v>
      </c>
      <c r="Y45" s="25"/>
      <c r="Z45" s="25">
        <f t="shared" si="380"/>
        <v>0</v>
      </c>
      <c r="AA45" s="25">
        <v>1.22</v>
      </c>
      <c r="AB45" s="25">
        <f t="shared" si="242"/>
        <v>4309.6099999999997</v>
      </c>
      <c r="AC45" s="25"/>
      <c r="AD45" s="25">
        <f t="shared" si="243"/>
        <v>0</v>
      </c>
      <c r="AE45" s="25"/>
      <c r="AF45" s="25">
        <f t="shared" si="244"/>
        <v>0</v>
      </c>
      <c r="AG45" s="25"/>
      <c r="AH45" s="25">
        <f t="shared" si="245"/>
        <v>0</v>
      </c>
      <c r="AI45" s="25"/>
      <c r="AJ45" s="25">
        <f t="shared" si="246"/>
        <v>0</v>
      </c>
      <c r="AK45" s="25"/>
      <c r="AL45" s="25">
        <f t="shared" si="247"/>
        <v>0</v>
      </c>
      <c r="AM45" s="25"/>
      <c r="AN45" s="25">
        <f t="shared" si="248"/>
        <v>0</v>
      </c>
      <c r="AO45" s="25"/>
      <c r="AP45" s="25">
        <f t="shared" si="249"/>
        <v>0</v>
      </c>
      <c r="AQ45" s="25"/>
      <c r="AR45" s="25">
        <f t="shared" si="250"/>
        <v>0</v>
      </c>
      <c r="AS45" s="25">
        <v>0.76</v>
      </c>
      <c r="AT45" s="25">
        <f t="shared" si="251"/>
        <v>2684.68</v>
      </c>
      <c r="AU45" s="25"/>
      <c r="AV45" s="25">
        <f t="shared" si="252"/>
        <v>0</v>
      </c>
      <c r="AW45" s="25"/>
      <c r="AX45" s="25">
        <f t="shared" si="253"/>
        <v>0</v>
      </c>
      <c r="AY45" s="25">
        <v>0.66</v>
      </c>
      <c r="AZ45" s="25">
        <f t="shared" si="344"/>
        <v>2331.4299999999998</v>
      </c>
      <c r="BA45" s="25"/>
      <c r="BB45" s="25">
        <f t="shared" si="345"/>
        <v>0</v>
      </c>
      <c r="BC45" s="25"/>
      <c r="BD45" s="25">
        <f t="shared" si="346"/>
        <v>0</v>
      </c>
      <c r="BE45" s="25"/>
      <c r="BF45" s="25">
        <f t="shared" si="347"/>
        <v>0</v>
      </c>
      <c r="BG45" s="25"/>
      <c r="BH45" s="25">
        <f t="shared" si="348"/>
        <v>0</v>
      </c>
      <c r="BI45" s="25"/>
      <c r="BJ45" s="25">
        <f t="shared" si="349"/>
        <v>0</v>
      </c>
      <c r="BK45" s="25"/>
      <c r="BL45" s="25">
        <f t="shared" si="350"/>
        <v>0</v>
      </c>
      <c r="BM45" s="25"/>
      <c r="BN45" s="25">
        <f t="shared" si="351"/>
        <v>0</v>
      </c>
      <c r="BO45" s="25"/>
      <c r="BP45" s="25">
        <f t="shared" si="352"/>
        <v>0</v>
      </c>
      <c r="BQ45" s="25">
        <v>0.4</v>
      </c>
      <c r="BR45" s="25">
        <f t="shared" si="353"/>
        <v>1412.99</v>
      </c>
      <c r="BS45" s="25"/>
      <c r="BT45" s="25">
        <f t="shared" si="354"/>
        <v>0</v>
      </c>
      <c r="BU45" s="25"/>
      <c r="BV45" s="25">
        <f t="shared" si="355"/>
        <v>0</v>
      </c>
      <c r="BW45" s="25"/>
      <c r="BX45" s="25">
        <f t="shared" si="374"/>
        <v>0</v>
      </c>
      <c r="BY45" s="25"/>
      <c r="BZ45" s="25">
        <f t="shared" si="375"/>
        <v>0</v>
      </c>
      <c r="CA45" s="25"/>
      <c r="CB45" s="25">
        <f t="shared" si="376"/>
        <v>0</v>
      </c>
      <c r="CC45" s="25"/>
      <c r="CD45" s="25">
        <f t="shared" si="359"/>
        <v>0</v>
      </c>
      <c r="CE45" s="25"/>
      <c r="CF45" s="25">
        <f t="shared" si="360"/>
        <v>0</v>
      </c>
      <c r="CG45" s="25"/>
      <c r="CH45" s="25">
        <f t="shared" si="361"/>
        <v>0</v>
      </c>
      <c r="CI45" s="25"/>
      <c r="CJ45" s="25">
        <f t="shared" si="362"/>
        <v>0</v>
      </c>
      <c r="CK45" s="25"/>
      <c r="CL45" s="25">
        <f t="shared" si="363"/>
        <v>0</v>
      </c>
      <c r="CM45" s="25"/>
      <c r="CN45" s="25">
        <f t="shared" si="364"/>
        <v>0</v>
      </c>
      <c r="CO45" s="25"/>
      <c r="CP45" s="25">
        <f t="shared" si="365"/>
        <v>0</v>
      </c>
      <c r="CQ45" s="25"/>
      <c r="CR45" s="25">
        <f t="shared" si="366"/>
        <v>0</v>
      </c>
      <c r="CS45" s="25"/>
      <c r="CT45" s="25">
        <f t="shared" si="367"/>
        <v>0</v>
      </c>
      <c r="CU45" s="25"/>
      <c r="CV45" s="25">
        <f t="shared" si="368"/>
        <v>0</v>
      </c>
      <c r="CW45" s="25"/>
      <c r="CX45" s="25">
        <f t="shared" si="369"/>
        <v>0</v>
      </c>
      <c r="CY45" s="25"/>
      <c r="CZ45" s="25">
        <f t="shared" si="370"/>
        <v>0</v>
      </c>
      <c r="DA45" s="25"/>
      <c r="DB45" s="25">
        <f t="shared" si="371"/>
        <v>0</v>
      </c>
      <c r="DC45" s="25"/>
      <c r="DD45" s="25">
        <f t="shared" si="372"/>
        <v>0</v>
      </c>
      <c r="DE45" s="25"/>
      <c r="DF45" s="25">
        <f t="shared" si="373"/>
        <v>0</v>
      </c>
    </row>
    <row r="46" spans="1:110" s="7" customFormat="1" ht="63.75" x14ac:dyDescent="0.2">
      <c r="A46" s="63">
        <v>26</v>
      </c>
      <c r="B46" s="82" t="s">
        <v>92</v>
      </c>
      <c r="C46" s="64" t="s">
        <v>93</v>
      </c>
      <c r="D46" s="65" t="s">
        <v>41</v>
      </c>
      <c r="E46" s="63">
        <v>97</v>
      </c>
      <c r="F46" s="57">
        <v>3204.94</v>
      </c>
      <c r="G46" s="53">
        <f t="shared" si="381"/>
        <v>310879.18</v>
      </c>
      <c r="H46" s="24">
        <f t="shared" si="337"/>
        <v>0</v>
      </c>
      <c r="I46" s="24">
        <f t="shared" si="338"/>
        <v>0</v>
      </c>
      <c r="J46" s="24">
        <f t="shared" si="237"/>
        <v>97</v>
      </c>
      <c r="K46" s="24">
        <f t="shared" si="339"/>
        <v>0</v>
      </c>
      <c r="L46" s="24">
        <f t="shared" si="340"/>
        <v>0</v>
      </c>
      <c r="M46" s="24">
        <f t="shared" si="382"/>
        <v>97</v>
      </c>
      <c r="N46" s="24">
        <f t="shared" si="383"/>
        <v>310879.18</v>
      </c>
      <c r="O46" s="25"/>
      <c r="P46" s="25">
        <f>ROUND(O46*$F46,2)</f>
        <v>0</v>
      </c>
      <c r="Q46" s="25"/>
      <c r="R46" s="25">
        <f t="shared" si="343"/>
        <v>0</v>
      </c>
      <c r="S46" s="25"/>
      <c r="T46" s="25">
        <f t="shared" si="241"/>
        <v>0</v>
      </c>
      <c r="U46" s="25"/>
      <c r="V46" s="25">
        <f t="shared" si="378"/>
        <v>0</v>
      </c>
      <c r="W46" s="25"/>
      <c r="X46" s="25">
        <f t="shared" si="379"/>
        <v>0</v>
      </c>
      <c r="Y46" s="25"/>
      <c r="Z46" s="25">
        <f t="shared" si="380"/>
        <v>0</v>
      </c>
      <c r="AA46" s="25"/>
      <c r="AB46" s="25">
        <f t="shared" si="242"/>
        <v>0</v>
      </c>
      <c r="AC46" s="25"/>
      <c r="AD46" s="25">
        <f t="shared" si="243"/>
        <v>0</v>
      </c>
      <c r="AE46" s="25"/>
      <c r="AF46" s="25">
        <f t="shared" si="244"/>
        <v>0</v>
      </c>
      <c r="AG46" s="25"/>
      <c r="AH46" s="25">
        <f t="shared" si="245"/>
        <v>0</v>
      </c>
      <c r="AI46" s="25"/>
      <c r="AJ46" s="25">
        <f t="shared" si="246"/>
        <v>0</v>
      </c>
      <c r="AK46" s="25"/>
      <c r="AL46" s="25">
        <f t="shared" si="247"/>
        <v>0</v>
      </c>
      <c r="AM46" s="25"/>
      <c r="AN46" s="25">
        <f t="shared" si="248"/>
        <v>0</v>
      </c>
      <c r="AO46" s="25"/>
      <c r="AP46" s="25">
        <f t="shared" si="249"/>
        <v>0</v>
      </c>
      <c r="AQ46" s="25"/>
      <c r="AR46" s="25">
        <f t="shared" si="250"/>
        <v>0</v>
      </c>
      <c r="AS46" s="25"/>
      <c r="AT46" s="25">
        <f t="shared" si="251"/>
        <v>0</v>
      </c>
      <c r="AU46" s="25"/>
      <c r="AV46" s="25">
        <f t="shared" si="252"/>
        <v>0</v>
      </c>
      <c r="AW46" s="25"/>
      <c r="AX46" s="25">
        <f t="shared" si="253"/>
        <v>0</v>
      </c>
      <c r="AY46" s="25"/>
      <c r="AZ46" s="25">
        <f t="shared" si="344"/>
        <v>0</v>
      </c>
      <c r="BA46" s="25"/>
      <c r="BB46" s="25">
        <f t="shared" si="345"/>
        <v>0</v>
      </c>
      <c r="BC46" s="25"/>
      <c r="BD46" s="25">
        <f t="shared" si="346"/>
        <v>0</v>
      </c>
      <c r="BE46" s="25"/>
      <c r="BF46" s="25">
        <f t="shared" si="347"/>
        <v>0</v>
      </c>
      <c r="BG46" s="25"/>
      <c r="BH46" s="25">
        <f t="shared" si="348"/>
        <v>0</v>
      </c>
      <c r="BI46" s="25"/>
      <c r="BJ46" s="25">
        <f t="shared" si="349"/>
        <v>0</v>
      </c>
      <c r="BK46" s="25"/>
      <c r="BL46" s="25">
        <f t="shared" si="350"/>
        <v>0</v>
      </c>
      <c r="BM46" s="25"/>
      <c r="BN46" s="25">
        <f t="shared" si="351"/>
        <v>0</v>
      </c>
      <c r="BO46" s="25"/>
      <c r="BP46" s="25">
        <f t="shared" si="352"/>
        <v>0</v>
      </c>
      <c r="BQ46" s="25"/>
      <c r="BR46" s="25">
        <f t="shared" si="353"/>
        <v>0</v>
      </c>
      <c r="BS46" s="25"/>
      <c r="BT46" s="25">
        <f t="shared" si="354"/>
        <v>0</v>
      </c>
      <c r="BU46" s="25"/>
      <c r="BV46" s="25">
        <f t="shared" si="355"/>
        <v>0</v>
      </c>
      <c r="BW46" s="25"/>
      <c r="BX46" s="25">
        <f t="shared" si="374"/>
        <v>0</v>
      </c>
      <c r="BY46" s="25"/>
      <c r="BZ46" s="25">
        <f t="shared" si="375"/>
        <v>0</v>
      </c>
      <c r="CA46" s="25"/>
      <c r="CB46" s="25">
        <f t="shared" si="376"/>
        <v>0</v>
      </c>
      <c r="CC46" s="25"/>
      <c r="CD46" s="25">
        <f t="shared" si="359"/>
        <v>0</v>
      </c>
      <c r="CE46" s="25"/>
      <c r="CF46" s="25">
        <f t="shared" si="360"/>
        <v>0</v>
      </c>
      <c r="CG46" s="25"/>
      <c r="CH46" s="25">
        <f t="shared" si="361"/>
        <v>0</v>
      </c>
      <c r="CI46" s="25"/>
      <c r="CJ46" s="25">
        <f t="shared" si="362"/>
        <v>0</v>
      </c>
      <c r="CK46" s="25"/>
      <c r="CL46" s="25">
        <f t="shared" si="363"/>
        <v>0</v>
      </c>
      <c r="CM46" s="25"/>
      <c r="CN46" s="25">
        <f t="shared" si="364"/>
        <v>0</v>
      </c>
      <c r="CO46" s="25"/>
      <c r="CP46" s="25">
        <f t="shared" si="365"/>
        <v>0</v>
      </c>
      <c r="CQ46" s="25"/>
      <c r="CR46" s="25">
        <f t="shared" si="366"/>
        <v>0</v>
      </c>
      <c r="CS46" s="25"/>
      <c r="CT46" s="25">
        <f t="shared" si="367"/>
        <v>0</v>
      </c>
      <c r="CU46" s="25"/>
      <c r="CV46" s="25">
        <f t="shared" si="368"/>
        <v>0</v>
      </c>
      <c r="CW46" s="25"/>
      <c r="CX46" s="25">
        <f t="shared" si="369"/>
        <v>0</v>
      </c>
      <c r="CY46" s="25"/>
      <c r="CZ46" s="25">
        <f t="shared" si="370"/>
        <v>0</v>
      </c>
      <c r="DA46" s="25"/>
      <c r="DB46" s="25">
        <f t="shared" si="371"/>
        <v>0</v>
      </c>
      <c r="DC46" s="25"/>
      <c r="DD46" s="25">
        <f t="shared" si="372"/>
        <v>0</v>
      </c>
      <c r="DE46" s="25"/>
      <c r="DF46" s="25">
        <f t="shared" si="373"/>
        <v>0</v>
      </c>
    </row>
    <row r="47" spans="1:110" s="7" customFormat="1" x14ac:dyDescent="0.2">
      <c r="A47" s="63"/>
      <c r="B47" s="82"/>
      <c r="C47" s="64"/>
      <c r="D47" s="65"/>
      <c r="E47" s="63"/>
      <c r="F47" s="57"/>
      <c r="G47" s="53">
        <f>SUM(G39:G46)</f>
        <v>4978127.9799999995</v>
      </c>
      <c r="H47" s="24">
        <f t="shared" si="92"/>
        <v>0</v>
      </c>
      <c r="I47" s="53">
        <f>SUM(I39:I46)</f>
        <v>3954540.92</v>
      </c>
      <c r="J47" s="24"/>
      <c r="K47" s="24"/>
      <c r="L47" s="53">
        <f>SUM(L39:L46)</f>
        <v>3954540.92</v>
      </c>
      <c r="M47" s="24"/>
      <c r="N47" s="53">
        <f>SUM(N39:N46)</f>
        <v>1023587.06</v>
      </c>
      <c r="O47" s="24"/>
      <c r="P47" s="53">
        <f t="shared" ref="P47" si="384">SUM(P39:P46)</f>
        <v>0</v>
      </c>
      <c r="Q47" s="24"/>
      <c r="R47" s="53">
        <f t="shared" ref="R47" si="385">SUM(R39:R46)</f>
        <v>0</v>
      </c>
      <c r="S47" s="24"/>
      <c r="T47" s="53">
        <f t="shared" ref="T47" si="386">SUM(T39:T46)</f>
        <v>0</v>
      </c>
      <c r="U47" s="24"/>
      <c r="V47" s="53">
        <f t="shared" ref="V47" si="387">SUM(V39:V46)</f>
        <v>1359809.34</v>
      </c>
      <c r="W47" s="24"/>
      <c r="X47" s="53">
        <f t="shared" ref="X47" si="388">SUM(X39:X46)</f>
        <v>111411.4</v>
      </c>
      <c r="Y47" s="24"/>
      <c r="Z47" s="53">
        <f t="shared" ref="Z47" si="389">SUM(Z39:Z46)</f>
        <v>0</v>
      </c>
      <c r="AA47" s="24"/>
      <c r="AB47" s="53">
        <f t="shared" ref="AB47" si="390">SUM(AB39:AB46)</f>
        <v>1632156.62</v>
      </c>
      <c r="AC47" s="24"/>
      <c r="AD47" s="53">
        <f t="shared" ref="AD47" si="391">SUM(AD39:AD46)</f>
        <v>336584.29</v>
      </c>
      <c r="AE47" s="24"/>
      <c r="AF47" s="53">
        <f t="shared" ref="AF47" si="392">SUM(AF39:AF46)</f>
        <v>0</v>
      </c>
      <c r="AG47" s="24"/>
      <c r="AH47" s="53">
        <f t="shared" ref="AH47" si="393">SUM(AH39:AH46)</f>
        <v>0</v>
      </c>
      <c r="AI47" s="24"/>
      <c r="AJ47" s="53">
        <f t="shared" ref="AJ47" si="394">SUM(AJ39:AJ46)</f>
        <v>0</v>
      </c>
      <c r="AK47" s="24"/>
      <c r="AL47" s="53">
        <f t="shared" ref="AL47" si="395">SUM(AL39:AL46)</f>
        <v>0</v>
      </c>
      <c r="AM47" s="24"/>
      <c r="AN47" s="53">
        <f t="shared" ref="AN47" si="396">SUM(AN39:AN46)</f>
        <v>669851.88</v>
      </c>
      <c r="AO47" s="24"/>
      <c r="AP47" s="53">
        <f t="shared" ref="AP47" si="397">SUM(AP39:AP46)</f>
        <v>17687.54</v>
      </c>
      <c r="AQ47" s="24"/>
      <c r="AR47" s="53">
        <f t="shared" ref="AR47" si="398">SUM(AR39:AR46)</f>
        <v>0</v>
      </c>
      <c r="AS47" s="24"/>
      <c r="AT47" s="53">
        <f t="shared" ref="AT47" si="399">SUM(AT39:AT46)</f>
        <v>309730.33999999997</v>
      </c>
      <c r="AU47" s="24"/>
      <c r="AV47" s="53">
        <f t="shared" ref="AV47" si="400">SUM(AV39:AV46)</f>
        <v>0</v>
      </c>
      <c r="AW47" s="24"/>
      <c r="AX47" s="53">
        <f t="shared" ref="AX47" si="401">SUM(AX39:AX46)</f>
        <v>0</v>
      </c>
      <c r="AY47" s="25"/>
      <c r="AZ47" s="53">
        <f t="shared" ref="AZ47" si="402">SUM(AZ39:AZ46)</f>
        <v>27589.88</v>
      </c>
      <c r="BA47" s="25"/>
      <c r="BB47" s="53">
        <f t="shared" ref="BB47:BD47" si="403">SUM(BB39:BB46)</f>
        <v>0</v>
      </c>
      <c r="BC47" s="25"/>
      <c r="BD47" s="53">
        <f t="shared" si="403"/>
        <v>0</v>
      </c>
      <c r="BE47" s="25"/>
      <c r="BF47" s="53">
        <f t="shared" ref="BF47" si="404">SUM(BF39:BF46)</f>
        <v>0</v>
      </c>
      <c r="BG47" s="25"/>
      <c r="BH47" s="53">
        <f t="shared" ref="BH47" si="405">SUM(BH39:BH46)</f>
        <v>0</v>
      </c>
      <c r="BI47" s="25"/>
      <c r="BJ47" s="53">
        <f t="shared" ref="BJ47" si="406">SUM(BJ39:BJ46)</f>
        <v>0</v>
      </c>
      <c r="BK47" s="25"/>
      <c r="BL47" s="53">
        <f t="shared" ref="BL47" si="407">SUM(BL39:BL46)</f>
        <v>0</v>
      </c>
      <c r="BM47" s="25"/>
      <c r="BN47" s="53">
        <f t="shared" ref="BN47" si="408">SUM(BN39:BN46)</f>
        <v>0</v>
      </c>
      <c r="BO47" s="25"/>
      <c r="BP47" s="53">
        <f t="shared" ref="BP47" si="409">SUM(BP39:BP46)</f>
        <v>0</v>
      </c>
      <c r="BQ47" s="25"/>
      <c r="BR47" s="53">
        <f t="shared" ref="BR47" si="410">SUM(BR39:BR46)</f>
        <v>102446.79000000001</v>
      </c>
      <c r="BS47" s="25"/>
      <c r="BT47" s="53">
        <f t="shared" ref="BT47" si="411">SUM(BT39:BT46)</f>
        <v>0</v>
      </c>
      <c r="BU47" s="25"/>
      <c r="BV47" s="53">
        <f t="shared" ref="BV47" si="412">SUM(BV39:BV46)</f>
        <v>0</v>
      </c>
      <c r="BW47" s="25"/>
      <c r="BX47" s="53">
        <f t="shared" ref="BX47" si="413">SUM(BX39:BX46)</f>
        <v>159677.63999999998</v>
      </c>
      <c r="BY47" s="25"/>
      <c r="BZ47" s="53">
        <f t="shared" ref="BZ47" si="414">SUM(BZ39:BZ46)</f>
        <v>32695.59</v>
      </c>
      <c r="CA47" s="25"/>
      <c r="CB47" s="53">
        <f t="shared" ref="CB47" si="415">SUM(CB39:CB46)</f>
        <v>0</v>
      </c>
      <c r="CC47" s="25"/>
      <c r="CD47" s="53">
        <f t="shared" ref="CD47" si="416">SUM(CD39:CD46)</f>
        <v>0</v>
      </c>
      <c r="CE47" s="25"/>
      <c r="CF47" s="53">
        <f t="shared" ref="CF47" si="417">SUM(CF39:CF46)</f>
        <v>86977.65</v>
      </c>
      <c r="CG47" s="25"/>
      <c r="CH47" s="53">
        <f t="shared" ref="CH47" si="418">SUM(CH39:CH46)</f>
        <v>0</v>
      </c>
      <c r="CI47" s="25"/>
      <c r="CJ47" s="53">
        <f t="shared" ref="CJ47" si="419">SUM(CJ39:CJ46)</f>
        <v>0</v>
      </c>
      <c r="CK47" s="25"/>
      <c r="CL47" s="53">
        <f t="shared" ref="CL47" si="420">SUM(CL39:CL46)</f>
        <v>0</v>
      </c>
      <c r="CM47" s="25"/>
      <c r="CN47" s="53">
        <f t="shared" ref="CN47" si="421">SUM(CN39:CN46)</f>
        <v>0</v>
      </c>
      <c r="CO47" s="25"/>
      <c r="CP47" s="112">
        <f t="shared" ref="CP47" si="422">SUM(CP39:CP46)</f>
        <v>-797049.22</v>
      </c>
      <c r="CQ47" s="121"/>
      <c r="CR47" s="112">
        <f t="shared" ref="CR47" si="423">SUM(CR39:CR46)</f>
        <v>-95028.82</v>
      </c>
      <c r="CS47" s="121"/>
      <c r="CT47" s="112">
        <f t="shared" ref="CT47" si="424">SUM(CT39:CT46)</f>
        <v>0</v>
      </c>
      <c r="CU47" s="25"/>
      <c r="CV47" s="112">
        <f t="shared" ref="CV47" si="425">SUM(CV39:CV46)</f>
        <v>0</v>
      </c>
      <c r="CW47" s="121"/>
      <c r="CX47" s="112">
        <f t="shared" ref="CX47" si="426">SUM(CX39:CX46)</f>
        <v>0</v>
      </c>
      <c r="CY47" s="121"/>
      <c r="CZ47" s="112">
        <f t="shared" ref="CZ47" si="427">SUM(CZ39:CZ46)</f>
        <v>0</v>
      </c>
      <c r="DA47" s="25"/>
      <c r="DB47" s="112">
        <f t="shared" ref="DB47" si="428">SUM(DB39:DB46)</f>
        <v>0</v>
      </c>
      <c r="DC47" s="25"/>
      <c r="DD47" s="112">
        <f t="shared" ref="DD47" si="429">SUM(DD39:DD46)</f>
        <v>0</v>
      </c>
      <c r="DE47" s="25"/>
      <c r="DF47" s="112">
        <f t="shared" ref="DF47" si="430">SUM(DF39:DF46)</f>
        <v>0</v>
      </c>
    </row>
    <row r="48" spans="1:110" s="7" customFormat="1" x14ac:dyDescent="0.2">
      <c r="A48" s="100"/>
      <c r="B48" s="101"/>
      <c r="C48" s="102" t="s">
        <v>94</v>
      </c>
      <c r="D48" s="103"/>
      <c r="E48" s="100"/>
      <c r="F48" s="104"/>
      <c r="G48" s="105"/>
      <c r="H48" s="24">
        <f t="shared" si="92"/>
        <v>0</v>
      </c>
      <c r="I48" s="106"/>
      <c r="J48" s="106"/>
      <c r="K48" s="106"/>
      <c r="L48" s="106"/>
      <c r="M48" s="106"/>
      <c r="N48" s="106"/>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row>
    <row r="49" spans="1:110" s="7" customFormat="1" ht="38.25" x14ac:dyDescent="0.2">
      <c r="A49" s="63">
        <v>27</v>
      </c>
      <c r="B49" s="82" t="s">
        <v>95</v>
      </c>
      <c r="C49" s="64" t="s">
        <v>96</v>
      </c>
      <c r="D49" s="65" t="s">
        <v>97</v>
      </c>
      <c r="E49" s="63">
        <v>276200</v>
      </c>
      <c r="F49" s="57">
        <v>18.95</v>
      </c>
      <c r="G49" s="53">
        <f t="shared" si="381"/>
        <v>5233990</v>
      </c>
      <c r="H49" s="24">
        <f t="shared" ref="H49:H50" si="431">O49+Q49+S49+U49+W49+Y49+AA49+AC49+AE49+AG49+AI49+AK49+AM49+AO49+AQ49+AS49+AU49+AW49+AY49+BA49+BC49+BE49+BG49+BI49+BK49+BM49+BO49+BQ49+BS49+BU49+BW49+BY49+CA49+CC49+CE49+CG49+CI49+CK49+CM49+CO49+CQ49+CS49+CU49+CW49+CY49+DA49+DC49+DE49</f>
        <v>258359.44</v>
      </c>
      <c r="I49" s="24">
        <f t="shared" ref="I49:I50" si="432">P49+R49+T49+V49+X49+Z49+AB49+AD49+AF49+AH49+AJ49+AL49+AN49+AP49+AR49+AT49+AV49+AX49+AZ49+BB49+BD49+BF49+BH49+BJ49+BL49+BN49+BP49+BR49+BT49+BV49+BX49+BZ49+CB49+CD49+CF49+CH49+CJ49+CL49+CN49+CP49+CR49+CT49+CV49+CX49+CZ49+DB49+DD49+DF49</f>
        <v>4895911.3899999997</v>
      </c>
      <c r="J49" s="24">
        <f t="shared" si="237"/>
        <v>17840.559999999998</v>
      </c>
      <c r="K49" s="24">
        <f t="shared" si="339"/>
        <v>258359.44</v>
      </c>
      <c r="L49" s="24">
        <f t="shared" si="340"/>
        <v>4895911.3899999997</v>
      </c>
      <c r="M49" s="24">
        <f t="shared" si="382"/>
        <v>17840.559999999998</v>
      </c>
      <c r="N49" s="24">
        <f t="shared" si="383"/>
        <v>338078.61000000034</v>
      </c>
      <c r="O49" s="25"/>
      <c r="P49" s="25">
        <f t="shared" ref="P49" si="433">ROUND(O49*$F49,2)</f>
        <v>0</v>
      </c>
      <c r="Q49" s="25"/>
      <c r="R49" s="25">
        <f t="shared" si="343"/>
        <v>0</v>
      </c>
      <c r="S49" s="25"/>
      <c r="T49" s="25">
        <f t="shared" si="241"/>
        <v>0</v>
      </c>
      <c r="U49" s="25">
        <v>171799.76</v>
      </c>
      <c r="V49" s="25">
        <f t="shared" ref="V49:V50" si="434">ROUND(U49*F49,2)</f>
        <v>3255605.45</v>
      </c>
      <c r="W49" s="25"/>
      <c r="X49" s="25">
        <f t="shared" ref="X49:X50" si="435">ROUND(W49*F49,2)</f>
        <v>0</v>
      </c>
      <c r="Y49" s="25"/>
      <c r="Z49" s="25">
        <f t="shared" ref="Z49:Z50" si="436">ROUND(Y49*F49,2)</f>
        <v>0</v>
      </c>
      <c r="AA49" s="25">
        <v>58934</v>
      </c>
      <c r="AB49" s="25">
        <f t="shared" si="242"/>
        <v>1116799.3</v>
      </c>
      <c r="AC49" s="25"/>
      <c r="AD49" s="25">
        <f t="shared" si="243"/>
        <v>0</v>
      </c>
      <c r="AE49" s="25"/>
      <c r="AF49" s="25">
        <f t="shared" si="244"/>
        <v>0</v>
      </c>
      <c r="AG49" s="25">
        <v>2843.8</v>
      </c>
      <c r="AH49" s="25">
        <f t="shared" si="245"/>
        <v>53890.01</v>
      </c>
      <c r="AI49" s="25"/>
      <c r="AJ49" s="25">
        <f t="shared" si="246"/>
        <v>0</v>
      </c>
      <c r="AK49" s="25"/>
      <c r="AL49" s="25">
        <f t="shared" si="247"/>
        <v>0</v>
      </c>
      <c r="AM49" s="25"/>
      <c r="AN49" s="25">
        <f t="shared" si="248"/>
        <v>0</v>
      </c>
      <c r="AO49" s="25"/>
      <c r="AP49" s="25">
        <f t="shared" si="249"/>
        <v>0</v>
      </c>
      <c r="AQ49" s="25"/>
      <c r="AR49" s="25">
        <f t="shared" si="250"/>
        <v>0</v>
      </c>
      <c r="AS49" s="25">
        <v>14786.88</v>
      </c>
      <c r="AT49" s="25">
        <f t="shared" si="251"/>
        <v>280211.38</v>
      </c>
      <c r="AU49" s="25"/>
      <c r="AV49" s="25">
        <f t="shared" si="252"/>
        <v>0</v>
      </c>
      <c r="AW49" s="25"/>
      <c r="AX49" s="25">
        <f t="shared" si="253"/>
        <v>0</v>
      </c>
      <c r="AY49" s="25"/>
      <c r="AZ49" s="25">
        <f t="shared" ref="AZ49:AZ50" si="437">ROUND(AY49*F49,2)</f>
        <v>0</v>
      </c>
      <c r="BA49" s="25"/>
      <c r="BB49" s="25">
        <f t="shared" ref="BB49:BB50" si="438">ROUND(BA49*F49,2)</f>
        <v>0</v>
      </c>
      <c r="BC49" s="25"/>
      <c r="BD49" s="25">
        <f t="shared" ref="BD49:BD50" si="439">ROUND(BC49*F49,2)</f>
        <v>0</v>
      </c>
      <c r="BE49" s="25">
        <v>9995</v>
      </c>
      <c r="BF49" s="25">
        <f t="shared" ref="BF49:BF50" si="440">ROUND(BE49*F49,2)</f>
        <v>189405.25</v>
      </c>
      <c r="BG49" s="25"/>
      <c r="BH49" s="25">
        <f t="shared" ref="BH49:BH50" si="441">ROUND(BG49*F49,2)</f>
        <v>0</v>
      </c>
      <c r="BI49" s="25"/>
      <c r="BJ49" s="25">
        <f t="shared" ref="BJ49:BJ50" si="442">ROUND(BI49*F49,2)</f>
        <v>0</v>
      </c>
      <c r="BK49" s="25"/>
      <c r="BL49" s="25">
        <f t="shared" ref="BL49:BL50" si="443">ROUND(BK49*F49,2)</f>
        <v>0</v>
      </c>
      <c r="BM49" s="25"/>
      <c r="BN49" s="25">
        <f t="shared" ref="BN49:BN50" si="444">ROUND(BM49*F49,2)</f>
        <v>0</v>
      </c>
      <c r="BO49" s="25"/>
      <c r="BP49" s="25">
        <f t="shared" ref="BP49:BP50" si="445">ROUND(BO49*F49,2)</f>
        <v>0</v>
      </c>
      <c r="BQ49" s="25"/>
      <c r="BR49" s="25">
        <f t="shared" ref="BR49:BR50" si="446">ROUND(BQ49*F49,2)</f>
        <v>0</v>
      </c>
      <c r="BS49" s="25"/>
      <c r="BT49" s="25">
        <f t="shared" ref="BT49:BT50" si="447">ROUND(BS49*F49,2)</f>
        <v>0</v>
      </c>
      <c r="BU49" s="25"/>
      <c r="BV49" s="25">
        <f t="shared" ref="BV49:BV50" si="448">ROUND(BU49*F49,2)</f>
        <v>0</v>
      </c>
      <c r="BW49" s="25"/>
      <c r="BX49" s="25">
        <f t="shared" ref="BX49:BX50" si="449">ROUND(BW49*F49,2)</f>
        <v>0</v>
      </c>
      <c r="BY49" s="25"/>
      <c r="BZ49" s="25">
        <f t="shared" ref="BZ49:BZ50" si="450">ROUND(BY49*F49,2)</f>
        <v>0</v>
      </c>
      <c r="CA49" s="25"/>
      <c r="CB49" s="25">
        <f t="shared" ref="CB49:CB50" si="451">ROUND(CA49*F49,2)</f>
        <v>0</v>
      </c>
      <c r="CC49" s="25"/>
      <c r="CD49" s="25">
        <f t="shared" ref="CD49:CD50" si="452">ROUND(CC49*F49,2)</f>
        <v>0</v>
      </c>
      <c r="CE49" s="25"/>
      <c r="CF49" s="25">
        <f t="shared" ref="CF49:CF50" si="453">ROUND(CE49*F49,2)</f>
        <v>0</v>
      </c>
      <c r="CG49" s="25"/>
      <c r="CH49" s="25">
        <f t="shared" ref="CH49:CH50" si="454">ROUND(CG49*F49,2)</f>
        <v>0</v>
      </c>
      <c r="CI49" s="25"/>
      <c r="CJ49" s="25">
        <f t="shared" ref="CJ49:CJ50" si="455">ROUND(CI49*F49,2)</f>
        <v>0</v>
      </c>
      <c r="CK49" s="25"/>
      <c r="CL49" s="25">
        <f t="shared" ref="CL49:CL50" si="456">ROUND(CK49*F49,2)</f>
        <v>0</v>
      </c>
      <c r="CM49" s="25"/>
      <c r="CN49" s="25">
        <f t="shared" ref="CN49:CN50" si="457">ROUND(CM49*F49,2)</f>
        <v>0</v>
      </c>
      <c r="CO49" s="25"/>
      <c r="CP49" s="25">
        <f t="shared" ref="CP49:CP50" si="458">ROUND(CO49*F49,2)</f>
        <v>0</v>
      </c>
      <c r="CQ49" s="25"/>
      <c r="CR49" s="25">
        <f t="shared" ref="CR49:CR50" si="459">ROUND(CQ49*F49,2)</f>
        <v>0</v>
      </c>
      <c r="CS49" s="25"/>
      <c r="CT49" s="25">
        <f t="shared" ref="CT49:CT50" si="460">ROUND(CS49*F49,2)</f>
        <v>0</v>
      </c>
      <c r="CU49" s="25"/>
      <c r="CV49" s="25">
        <f t="shared" ref="CV49:CV50" si="461">ROUND(CU49*F49,2)</f>
        <v>0</v>
      </c>
      <c r="CW49" s="25"/>
      <c r="CX49" s="25">
        <f t="shared" ref="CX49:CX50" si="462">ROUND(CW49*F49,2)</f>
        <v>0</v>
      </c>
      <c r="CY49" s="25"/>
      <c r="CZ49" s="25">
        <f t="shared" ref="CZ49:CZ50" si="463">ROUND(CY49*F49,2)</f>
        <v>0</v>
      </c>
      <c r="DA49" s="25"/>
      <c r="DB49" s="25">
        <f t="shared" ref="DB49:DB50" si="464">ROUND(DA49*F49,2)</f>
        <v>0</v>
      </c>
      <c r="DC49" s="25"/>
      <c r="DD49" s="25">
        <f t="shared" ref="DD49:DD50" si="465">ROUND(DC49*F49,2)</f>
        <v>0</v>
      </c>
      <c r="DE49" s="25"/>
      <c r="DF49" s="25">
        <f t="shared" ref="DF49:DF50" si="466">ROUND(DE49*F49,2)</f>
        <v>0</v>
      </c>
    </row>
    <row r="50" spans="1:110" s="7" customFormat="1" ht="63.75" x14ac:dyDescent="0.2">
      <c r="A50" s="63">
        <v>28</v>
      </c>
      <c r="B50" s="82" t="s">
        <v>98</v>
      </c>
      <c r="C50" s="64" t="s">
        <v>99</v>
      </c>
      <c r="D50" s="65" t="s">
        <v>97</v>
      </c>
      <c r="E50" s="63">
        <v>276200</v>
      </c>
      <c r="F50" s="57">
        <v>6.59</v>
      </c>
      <c r="G50" s="53">
        <f t="shared" si="381"/>
        <v>1820158</v>
      </c>
      <c r="H50" s="24">
        <f t="shared" si="431"/>
        <v>265839.11</v>
      </c>
      <c r="I50" s="24">
        <f t="shared" si="432"/>
        <v>1751879.74</v>
      </c>
      <c r="J50" s="24">
        <f t="shared" si="237"/>
        <v>10360.890000000014</v>
      </c>
      <c r="K50" s="24">
        <f t="shared" si="339"/>
        <v>265839.11</v>
      </c>
      <c r="L50" s="24">
        <f t="shared" si="340"/>
        <v>1751879.74</v>
      </c>
      <c r="M50" s="24">
        <f t="shared" si="382"/>
        <v>10360.890000000014</v>
      </c>
      <c r="N50" s="24">
        <f t="shared" si="383"/>
        <v>68278.260000000009</v>
      </c>
      <c r="O50" s="25"/>
      <c r="P50" s="25">
        <f>ROUND(O50*$F50,2)</f>
        <v>0</v>
      </c>
      <c r="Q50" s="25"/>
      <c r="R50" s="25">
        <f t="shared" si="343"/>
        <v>0</v>
      </c>
      <c r="S50" s="25"/>
      <c r="T50" s="25">
        <f t="shared" si="241"/>
        <v>0</v>
      </c>
      <c r="U50" s="25">
        <v>53286</v>
      </c>
      <c r="V50" s="25">
        <f t="shared" si="434"/>
        <v>351154.74</v>
      </c>
      <c r="W50" s="25"/>
      <c r="X50" s="25">
        <f t="shared" si="435"/>
        <v>0</v>
      </c>
      <c r="Y50" s="25"/>
      <c r="Z50" s="25">
        <f t="shared" si="436"/>
        <v>0</v>
      </c>
      <c r="AA50" s="25">
        <v>36475</v>
      </c>
      <c r="AB50" s="25">
        <f t="shared" si="242"/>
        <v>240370.25</v>
      </c>
      <c r="AC50" s="25"/>
      <c r="AD50" s="25">
        <f t="shared" si="243"/>
        <v>0</v>
      </c>
      <c r="AE50" s="25"/>
      <c r="AF50" s="25">
        <f t="shared" si="244"/>
        <v>0</v>
      </c>
      <c r="AG50" s="25"/>
      <c r="AH50" s="25">
        <f t="shared" si="245"/>
        <v>0</v>
      </c>
      <c r="AI50" s="25"/>
      <c r="AJ50" s="25">
        <f t="shared" si="246"/>
        <v>0</v>
      </c>
      <c r="AK50" s="25"/>
      <c r="AL50" s="25">
        <f t="shared" si="247"/>
        <v>0</v>
      </c>
      <c r="AM50" s="25">
        <v>39330</v>
      </c>
      <c r="AN50" s="25">
        <f t="shared" si="248"/>
        <v>259184.7</v>
      </c>
      <c r="AO50" s="25"/>
      <c r="AP50" s="25">
        <f t="shared" si="249"/>
        <v>0</v>
      </c>
      <c r="AQ50" s="25"/>
      <c r="AR50" s="25">
        <f t="shared" si="250"/>
        <v>0</v>
      </c>
      <c r="AS50" s="25">
        <v>32054.17</v>
      </c>
      <c r="AT50" s="25">
        <f t="shared" si="251"/>
        <v>211236.98</v>
      </c>
      <c r="AU50" s="25"/>
      <c r="AV50" s="25">
        <f t="shared" si="252"/>
        <v>0</v>
      </c>
      <c r="AW50" s="25"/>
      <c r="AX50" s="25">
        <f t="shared" si="253"/>
        <v>0</v>
      </c>
      <c r="AY50" s="25">
        <v>1282.28</v>
      </c>
      <c r="AZ50" s="25">
        <f t="shared" si="437"/>
        <v>8450.23</v>
      </c>
      <c r="BA50" s="25"/>
      <c r="BB50" s="25">
        <f t="shared" si="438"/>
        <v>0</v>
      </c>
      <c r="BC50" s="25"/>
      <c r="BD50" s="25">
        <f t="shared" si="439"/>
        <v>0</v>
      </c>
      <c r="BE50" s="25">
        <v>15796.48</v>
      </c>
      <c r="BF50" s="25">
        <f t="shared" si="440"/>
        <v>104098.8</v>
      </c>
      <c r="BG50" s="25"/>
      <c r="BH50" s="25">
        <f t="shared" si="441"/>
        <v>0</v>
      </c>
      <c r="BI50" s="25"/>
      <c r="BJ50" s="25">
        <f t="shared" si="442"/>
        <v>0</v>
      </c>
      <c r="BK50" s="25">
        <v>8910.11</v>
      </c>
      <c r="BL50" s="25">
        <f t="shared" si="443"/>
        <v>58717.62</v>
      </c>
      <c r="BM50" s="25"/>
      <c r="BN50" s="25">
        <f t="shared" si="444"/>
        <v>0</v>
      </c>
      <c r="BO50" s="25"/>
      <c r="BP50" s="25">
        <f t="shared" si="445"/>
        <v>0</v>
      </c>
      <c r="BQ50" s="25">
        <v>6922.84</v>
      </c>
      <c r="BR50" s="25">
        <f t="shared" si="446"/>
        <v>45621.52</v>
      </c>
      <c r="BS50" s="25"/>
      <c r="BT50" s="25">
        <f t="shared" si="447"/>
        <v>0</v>
      </c>
      <c r="BU50" s="25"/>
      <c r="BV50" s="25">
        <f t="shared" si="448"/>
        <v>0</v>
      </c>
      <c r="BW50" s="25">
        <v>4060.47</v>
      </c>
      <c r="BX50" s="25">
        <f t="shared" si="449"/>
        <v>26758.5</v>
      </c>
      <c r="BY50" s="25"/>
      <c r="BZ50" s="25">
        <f t="shared" si="450"/>
        <v>0</v>
      </c>
      <c r="CA50" s="25"/>
      <c r="CB50" s="25">
        <f t="shared" si="451"/>
        <v>0</v>
      </c>
      <c r="CC50" s="25">
        <v>3437.34</v>
      </c>
      <c r="CD50" s="25">
        <f t="shared" si="452"/>
        <v>22652.07</v>
      </c>
      <c r="CE50" s="25"/>
      <c r="CF50" s="25">
        <f t="shared" si="453"/>
        <v>0</v>
      </c>
      <c r="CG50" s="25"/>
      <c r="CH50" s="25">
        <f t="shared" si="454"/>
        <v>0</v>
      </c>
      <c r="CI50" s="25">
        <v>23385.81</v>
      </c>
      <c r="CJ50" s="25">
        <f t="shared" si="455"/>
        <v>154112.49</v>
      </c>
      <c r="CK50" s="25"/>
      <c r="CL50" s="25">
        <f t="shared" si="456"/>
        <v>0</v>
      </c>
      <c r="CM50" s="25"/>
      <c r="CN50" s="25">
        <f t="shared" si="457"/>
        <v>0</v>
      </c>
      <c r="CO50" s="25"/>
      <c r="CP50" s="25">
        <f t="shared" si="458"/>
        <v>0</v>
      </c>
      <c r="CQ50" s="25"/>
      <c r="CR50" s="25">
        <f t="shared" si="459"/>
        <v>0</v>
      </c>
      <c r="CS50" s="25"/>
      <c r="CT50" s="25">
        <f t="shared" si="460"/>
        <v>0</v>
      </c>
      <c r="CU50" s="25">
        <v>40263.61</v>
      </c>
      <c r="CV50" s="25">
        <f t="shared" si="461"/>
        <v>265337.19</v>
      </c>
      <c r="CW50" s="25"/>
      <c r="CX50" s="25">
        <f t="shared" si="462"/>
        <v>0</v>
      </c>
      <c r="CY50" s="25"/>
      <c r="CZ50" s="25">
        <f t="shared" si="463"/>
        <v>0</v>
      </c>
      <c r="DA50" s="25">
        <v>635</v>
      </c>
      <c r="DB50" s="25">
        <f t="shared" si="464"/>
        <v>4184.6499999999996</v>
      </c>
      <c r="DC50" s="25"/>
      <c r="DD50" s="25">
        <f t="shared" si="465"/>
        <v>0</v>
      </c>
      <c r="DE50" s="25"/>
      <c r="DF50" s="25">
        <f t="shared" si="466"/>
        <v>0</v>
      </c>
    </row>
    <row r="51" spans="1:110" s="7" customFormat="1" x14ac:dyDescent="0.2">
      <c r="A51" s="63"/>
      <c r="B51" s="82"/>
      <c r="C51" s="64"/>
      <c r="D51" s="65"/>
      <c r="E51" s="63"/>
      <c r="F51" s="57"/>
      <c r="G51" s="53">
        <f>SUM(G49:G50)</f>
        <v>7054148</v>
      </c>
      <c r="H51" s="24">
        <f t="shared" si="92"/>
        <v>0</v>
      </c>
      <c r="I51" s="53">
        <f>SUM(I49:I50)</f>
        <v>6647791.1299999999</v>
      </c>
      <c r="J51" s="24"/>
      <c r="K51" s="24"/>
      <c r="L51" s="53">
        <f>SUM(L49:L50)</f>
        <v>6647791.1299999999</v>
      </c>
      <c r="M51" s="24"/>
      <c r="N51" s="53">
        <f>SUM(N49:N50)</f>
        <v>406356.87000000034</v>
      </c>
      <c r="O51" s="24"/>
      <c r="P51" s="53">
        <f t="shared" ref="P51" si="467">SUM(P49:P50)</f>
        <v>0</v>
      </c>
      <c r="Q51" s="24"/>
      <c r="R51" s="53">
        <f t="shared" ref="R51" si="468">SUM(R49:R50)</f>
        <v>0</v>
      </c>
      <c r="S51" s="24"/>
      <c r="T51" s="53">
        <f t="shared" ref="T51" si="469">SUM(T49:T50)</f>
        <v>0</v>
      </c>
      <c r="U51" s="24"/>
      <c r="V51" s="53">
        <f t="shared" ref="V51" si="470">SUM(V49:V50)</f>
        <v>3606760.1900000004</v>
      </c>
      <c r="W51" s="24"/>
      <c r="X51" s="53">
        <f t="shared" ref="X51" si="471">SUM(X49:X50)</f>
        <v>0</v>
      </c>
      <c r="Y51" s="24"/>
      <c r="Z51" s="53">
        <f t="shared" ref="Z51" si="472">SUM(Z49:Z50)</f>
        <v>0</v>
      </c>
      <c r="AA51" s="24"/>
      <c r="AB51" s="53">
        <f t="shared" ref="AB51" si="473">SUM(AB49:AB50)</f>
        <v>1357169.55</v>
      </c>
      <c r="AC51" s="24"/>
      <c r="AD51" s="53">
        <f t="shared" ref="AD51" si="474">SUM(AD49:AD50)</f>
        <v>0</v>
      </c>
      <c r="AE51" s="24"/>
      <c r="AF51" s="53">
        <f t="shared" ref="AF51" si="475">SUM(AF49:AF50)</f>
        <v>0</v>
      </c>
      <c r="AG51" s="24"/>
      <c r="AH51" s="53">
        <f t="shared" ref="AH51" si="476">SUM(AH49:AH50)</f>
        <v>53890.01</v>
      </c>
      <c r="AI51" s="24"/>
      <c r="AJ51" s="53">
        <f t="shared" ref="AJ51" si="477">SUM(AJ49:AJ50)</f>
        <v>0</v>
      </c>
      <c r="AK51" s="24"/>
      <c r="AL51" s="53">
        <f t="shared" ref="AL51" si="478">SUM(AL49:AL50)</f>
        <v>0</v>
      </c>
      <c r="AM51" s="24"/>
      <c r="AN51" s="53">
        <f t="shared" ref="AN51" si="479">SUM(AN49:AN50)</f>
        <v>259184.7</v>
      </c>
      <c r="AO51" s="24"/>
      <c r="AP51" s="53">
        <f t="shared" ref="AP51" si="480">SUM(AP49:AP50)</f>
        <v>0</v>
      </c>
      <c r="AQ51" s="24"/>
      <c r="AR51" s="53">
        <f t="shared" ref="AR51" si="481">SUM(AR49:AR50)</f>
        <v>0</v>
      </c>
      <c r="AS51" s="24"/>
      <c r="AT51" s="53">
        <f t="shared" ref="AT51" si="482">SUM(AT49:AT50)</f>
        <v>491448.36</v>
      </c>
      <c r="AU51" s="24"/>
      <c r="AV51" s="53">
        <f t="shared" ref="AV51" si="483">SUM(AV49:AV50)</f>
        <v>0</v>
      </c>
      <c r="AW51" s="24"/>
      <c r="AX51" s="53">
        <f t="shared" ref="AX51" si="484">SUM(AX49:AX50)</f>
        <v>0</v>
      </c>
      <c r="AY51" s="25"/>
      <c r="AZ51" s="53">
        <f t="shared" ref="AZ51" si="485">SUM(AZ49:AZ50)</f>
        <v>8450.23</v>
      </c>
      <c r="BA51" s="25"/>
      <c r="BB51" s="53">
        <f t="shared" ref="BB51:BD51" si="486">SUM(BB49:BB50)</f>
        <v>0</v>
      </c>
      <c r="BC51" s="25"/>
      <c r="BD51" s="53">
        <f t="shared" si="486"/>
        <v>0</v>
      </c>
      <c r="BE51" s="25"/>
      <c r="BF51" s="53">
        <f t="shared" ref="BF51" si="487">SUM(BF49:BF50)</f>
        <v>293504.05</v>
      </c>
      <c r="BG51" s="25"/>
      <c r="BH51" s="53">
        <f t="shared" ref="BH51" si="488">SUM(BH49:BH50)</f>
        <v>0</v>
      </c>
      <c r="BI51" s="25"/>
      <c r="BJ51" s="53">
        <f t="shared" ref="BJ51" si="489">SUM(BJ49:BJ50)</f>
        <v>0</v>
      </c>
      <c r="BK51" s="25"/>
      <c r="BL51" s="53">
        <f t="shared" ref="BL51" si="490">SUM(BL49:BL50)</f>
        <v>58717.62</v>
      </c>
      <c r="BM51" s="25"/>
      <c r="BN51" s="53">
        <f t="shared" ref="BN51" si="491">SUM(BN49:BN50)</f>
        <v>0</v>
      </c>
      <c r="BO51" s="25"/>
      <c r="BP51" s="53">
        <f t="shared" ref="BP51" si="492">SUM(BP49:BP50)</f>
        <v>0</v>
      </c>
      <c r="BQ51" s="25"/>
      <c r="BR51" s="53">
        <f t="shared" ref="BR51" si="493">SUM(BR49:BR50)</f>
        <v>45621.52</v>
      </c>
      <c r="BS51" s="25"/>
      <c r="BT51" s="53">
        <f t="shared" ref="BT51" si="494">SUM(BT49:BT50)</f>
        <v>0</v>
      </c>
      <c r="BU51" s="25"/>
      <c r="BV51" s="53">
        <f t="shared" ref="BV51" si="495">SUM(BV49:BV50)</f>
        <v>0</v>
      </c>
      <c r="BW51" s="25"/>
      <c r="BX51" s="53">
        <f t="shared" ref="BX51" si="496">SUM(BX49:BX50)</f>
        <v>26758.5</v>
      </c>
      <c r="BY51" s="25"/>
      <c r="BZ51" s="53">
        <f t="shared" ref="BZ51" si="497">SUM(BZ49:BZ50)</f>
        <v>0</v>
      </c>
      <c r="CA51" s="25"/>
      <c r="CB51" s="53">
        <f t="shared" ref="CB51" si="498">SUM(CB49:CB50)</f>
        <v>0</v>
      </c>
      <c r="CC51" s="25"/>
      <c r="CD51" s="53">
        <f t="shared" ref="CD51" si="499">SUM(CD49:CD50)</f>
        <v>22652.07</v>
      </c>
      <c r="CE51" s="25"/>
      <c r="CF51" s="53">
        <f t="shared" ref="CF51" si="500">SUM(CF49:CF50)</f>
        <v>0</v>
      </c>
      <c r="CG51" s="25"/>
      <c r="CH51" s="53">
        <f t="shared" ref="CH51" si="501">SUM(CH49:CH50)</f>
        <v>0</v>
      </c>
      <c r="CI51" s="25"/>
      <c r="CJ51" s="53">
        <f t="shared" ref="CJ51" si="502">SUM(CJ49:CJ50)</f>
        <v>154112.49</v>
      </c>
      <c r="CK51" s="25"/>
      <c r="CL51" s="53">
        <f t="shared" ref="CL51" si="503">SUM(CL49:CL50)</f>
        <v>0</v>
      </c>
      <c r="CM51" s="25"/>
      <c r="CN51" s="53">
        <f t="shared" ref="CN51" si="504">SUM(CN49:CN50)</f>
        <v>0</v>
      </c>
      <c r="CO51" s="25"/>
      <c r="CP51" s="112">
        <f t="shared" ref="CP51" si="505">SUM(CP49:CP50)</f>
        <v>0</v>
      </c>
      <c r="CQ51" s="121"/>
      <c r="CR51" s="112">
        <f t="shared" ref="CR51" si="506">SUM(CR49:CR50)</f>
        <v>0</v>
      </c>
      <c r="CS51" s="121"/>
      <c r="CT51" s="112">
        <f t="shared" ref="CT51" si="507">SUM(CT49:CT50)</f>
        <v>0</v>
      </c>
      <c r="CU51" s="25"/>
      <c r="CV51" s="112">
        <f t="shared" ref="CV51" si="508">SUM(CV49:CV50)</f>
        <v>265337.19</v>
      </c>
      <c r="CW51" s="121"/>
      <c r="CX51" s="112">
        <f t="shared" ref="CX51" si="509">SUM(CX49:CX50)</f>
        <v>0</v>
      </c>
      <c r="CY51" s="121"/>
      <c r="CZ51" s="112">
        <f t="shared" ref="CZ51" si="510">SUM(CZ49:CZ50)</f>
        <v>0</v>
      </c>
      <c r="DA51" s="25"/>
      <c r="DB51" s="112">
        <f t="shared" ref="DB51" si="511">SUM(DB49:DB50)</f>
        <v>4184.6499999999996</v>
      </c>
      <c r="DC51" s="25"/>
      <c r="DD51" s="112">
        <f t="shared" ref="DD51" si="512">SUM(DD49:DD50)</f>
        <v>0</v>
      </c>
      <c r="DE51" s="25"/>
      <c r="DF51" s="112">
        <f t="shared" ref="DF51" si="513">SUM(DF49:DF50)</f>
        <v>0</v>
      </c>
    </row>
    <row r="52" spans="1:110" s="7" customFormat="1" x14ac:dyDescent="0.2">
      <c r="A52" s="100"/>
      <c r="B52" s="101"/>
      <c r="C52" s="102" t="s">
        <v>100</v>
      </c>
      <c r="D52" s="103"/>
      <c r="E52" s="100"/>
      <c r="F52" s="104"/>
      <c r="G52" s="105"/>
      <c r="H52" s="24">
        <f t="shared" si="92"/>
        <v>0</v>
      </c>
      <c r="I52" s="106"/>
      <c r="J52" s="106"/>
      <c r="K52" s="106"/>
      <c r="L52" s="106"/>
      <c r="M52" s="106"/>
      <c r="N52" s="106"/>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row>
    <row r="53" spans="1:110" s="7" customFormat="1" ht="38.25" x14ac:dyDescent="0.2">
      <c r="A53" s="63">
        <v>29</v>
      </c>
      <c r="B53" s="82" t="s">
        <v>101</v>
      </c>
      <c r="C53" s="64" t="s">
        <v>102</v>
      </c>
      <c r="D53" s="65" t="s">
        <v>103</v>
      </c>
      <c r="E53" s="63">
        <v>630.26</v>
      </c>
      <c r="F53" s="57">
        <v>1709.71</v>
      </c>
      <c r="G53" s="53">
        <f t="shared" si="381"/>
        <v>1077561.82</v>
      </c>
      <c r="H53" s="24">
        <f t="shared" ref="H53:H54" si="514">O53+Q53+S53+U53+W53+Y53+AA53+AC53+AE53+AG53+AI53+AK53+AM53+AO53+AQ53+AS53+AU53+AW53+AY53+BA53+BC53+BE53+BG53+BI53+BK53+BM53+BO53+BQ53+BS53+BU53+BW53+BY53+CA53+CC53+CE53+CG53+CI53+CK53+CM53+CO53+CQ53+CS53+CU53+CW53+CY53+DA53+DC53+DE53</f>
        <v>797.56</v>
      </c>
      <c r="I53" s="24">
        <f t="shared" ref="I53:I54" si="515">P53+R53+T53+V53+X53+Z53+AB53+AD53+AF53+AH53+AJ53+AL53+AN53+AP53+AR53+AT53+AV53+AX53+AZ53+BB53+BD53+BF53+BH53+BJ53+BL53+BN53+BP53+BR53+BT53+BV53+BX53+BZ53+CB53+CD53+CF53+CH53+CJ53+CL53+CN53+CP53+CR53+CT53+CV53+CX53+CZ53+DB53+DD53+DF53</f>
        <v>1363596.31</v>
      </c>
      <c r="J53" s="24">
        <f t="shared" si="237"/>
        <v>-167.29999999999995</v>
      </c>
      <c r="K53" s="24">
        <f t="shared" si="339"/>
        <v>797.56</v>
      </c>
      <c r="L53" s="24">
        <f t="shared" si="340"/>
        <v>1363596.31</v>
      </c>
      <c r="M53" s="24">
        <f t="shared" si="382"/>
        <v>-167.29999999999995</v>
      </c>
      <c r="N53" s="24">
        <f t="shared" si="383"/>
        <v>-286034.49</v>
      </c>
      <c r="O53" s="25"/>
      <c r="P53" s="25">
        <f t="shared" ref="P53:P54" si="516">ROUND(O53*$F53,2)</f>
        <v>0</v>
      </c>
      <c r="Q53" s="25"/>
      <c r="R53" s="25">
        <f t="shared" si="343"/>
        <v>0</v>
      </c>
      <c r="S53" s="25"/>
      <c r="T53" s="25">
        <f t="shared" si="241"/>
        <v>0</v>
      </c>
      <c r="U53" s="25"/>
      <c r="V53" s="25">
        <f t="shared" ref="V53:V58" si="517">ROUND(U53*F53,2)</f>
        <v>0</v>
      </c>
      <c r="W53" s="25"/>
      <c r="X53" s="25">
        <f t="shared" ref="X53:X58" si="518">ROUND(W53*F53,2)</f>
        <v>0</v>
      </c>
      <c r="Y53" s="25"/>
      <c r="Z53" s="25">
        <f t="shared" ref="Z53:Z58" si="519">ROUND(Y53*F53,2)</f>
        <v>0</v>
      </c>
      <c r="AA53" s="25"/>
      <c r="AB53" s="25">
        <f t="shared" si="242"/>
        <v>0</v>
      </c>
      <c r="AC53" s="25"/>
      <c r="AD53" s="25">
        <f t="shared" si="243"/>
        <v>0</v>
      </c>
      <c r="AE53" s="25"/>
      <c r="AF53" s="25">
        <f t="shared" si="244"/>
        <v>0</v>
      </c>
      <c r="AG53" s="25"/>
      <c r="AH53" s="25">
        <f t="shared" si="245"/>
        <v>0</v>
      </c>
      <c r="AI53" s="25"/>
      <c r="AJ53" s="25">
        <f t="shared" si="246"/>
        <v>0</v>
      </c>
      <c r="AK53" s="25"/>
      <c r="AL53" s="25">
        <f t="shared" si="247"/>
        <v>0</v>
      </c>
      <c r="AM53" s="25"/>
      <c r="AN53" s="25">
        <f t="shared" si="248"/>
        <v>0</v>
      </c>
      <c r="AO53" s="25"/>
      <c r="AP53" s="25">
        <f t="shared" si="249"/>
        <v>0</v>
      </c>
      <c r="AQ53" s="25"/>
      <c r="AR53" s="25">
        <f t="shared" si="250"/>
        <v>0</v>
      </c>
      <c r="AS53" s="25">
        <v>267.94</v>
      </c>
      <c r="AT53" s="25">
        <f t="shared" si="251"/>
        <v>458099.7</v>
      </c>
      <c r="AU53" s="25"/>
      <c r="AV53" s="25">
        <f t="shared" si="252"/>
        <v>0</v>
      </c>
      <c r="AW53" s="25"/>
      <c r="AX53" s="25">
        <f t="shared" si="253"/>
        <v>0</v>
      </c>
      <c r="AY53" s="25"/>
      <c r="AZ53" s="25">
        <f t="shared" ref="AZ53:AZ54" si="520">ROUND(AY53*F53,2)</f>
        <v>0</v>
      </c>
      <c r="BA53" s="25"/>
      <c r="BB53" s="25">
        <f t="shared" ref="BB53:BB54" si="521">ROUND(BA53*F53,2)</f>
        <v>0</v>
      </c>
      <c r="BC53" s="25"/>
      <c r="BD53" s="25">
        <f t="shared" ref="BD53:BD54" si="522">ROUND(BC53*F53,2)</f>
        <v>0</v>
      </c>
      <c r="BE53" s="25">
        <v>27.93</v>
      </c>
      <c r="BF53" s="25">
        <f t="shared" ref="BF53:BF54" si="523">ROUND(BE53*F53,2)</f>
        <v>47752.2</v>
      </c>
      <c r="BG53" s="25"/>
      <c r="BH53" s="25">
        <f t="shared" ref="BH53:BH54" si="524">ROUND(BG53*F53,2)</f>
        <v>0</v>
      </c>
      <c r="BI53" s="25"/>
      <c r="BJ53" s="25">
        <f t="shared" ref="BJ53:BJ54" si="525">ROUND(BI53*F53,2)</f>
        <v>0</v>
      </c>
      <c r="BK53" s="25">
        <v>268.36</v>
      </c>
      <c r="BL53" s="25">
        <f t="shared" ref="BL53:BL54" si="526">ROUND(BK53*F53,2)</f>
        <v>458817.78</v>
      </c>
      <c r="BM53" s="25"/>
      <c r="BN53" s="25">
        <f t="shared" ref="BN53:BN54" si="527">ROUND(BM53*F53,2)</f>
        <v>0</v>
      </c>
      <c r="BO53" s="25"/>
      <c r="BP53" s="25">
        <f t="shared" ref="BP53:BP54" si="528">ROUND(BO53*F53,2)</f>
        <v>0</v>
      </c>
      <c r="BQ53" s="25">
        <v>18.37</v>
      </c>
      <c r="BR53" s="25">
        <f t="shared" ref="BR53:BR54" si="529">ROUND(BQ53*F53,2)</f>
        <v>31407.37</v>
      </c>
      <c r="BS53" s="25"/>
      <c r="BT53" s="25">
        <f t="shared" ref="BT53:BT54" si="530">ROUND(BS53*F53,2)</f>
        <v>0</v>
      </c>
      <c r="BU53" s="25"/>
      <c r="BV53" s="25">
        <f t="shared" ref="BV53:BV54" si="531">ROUND(BU53*F53,2)</f>
        <v>0</v>
      </c>
      <c r="BW53" s="25">
        <v>47.66</v>
      </c>
      <c r="BX53" s="25">
        <f t="shared" ref="BX53:BX54" si="532">ROUND(BW53*F53,2)</f>
        <v>81484.78</v>
      </c>
      <c r="BY53" s="25">
        <v>21.26</v>
      </c>
      <c r="BZ53" s="25">
        <f t="shared" ref="BZ53:BZ54" si="533">ROUND(BY53*F53,2)</f>
        <v>36348.43</v>
      </c>
      <c r="CA53" s="25"/>
      <c r="CB53" s="25">
        <f t="shared" ref="CB53:CB54" si="534">ROUND(CA53*F53,2)</f>
        <v>0</v>
      </c>
      <c r="CC53" s="25"/>
      <c r="CD53" s="25">
        <f t="shared" ref="CD53:CD54" si="535">ROUND(CC53*F53,2)</f>
        <v>0</v>
      </c>
      <c r="CE53" s="25">
        <v>21.98</v>
      </c>
      <c r="CF53" s="25">
        <f t="shared" ref="CF53:CF54" si="536">ROUND(CE53*F53,2)</f>
        <v>37579.43</v>
      </c>
      <c r="CG53" s="25"/>
      <c r="CH53" s="25">
        <f t="shared" ref="CH53:CH54" si="537">ROUND(CG53*F53,2)</f>
        <v>0</v>
      </c>
      <c r="CI53" s="25"/>
      <c r="CJ53" s="25">
        <f t="shared" ref="CJ53:CJ54" si="538">ROUND(CI53*F53,2)</f>
        <v>0</v>
      </c>
      <c r="CK53" s="25">
        <v>124.06</v>
      </c>
      <c r="CL53" s="25">
        <f t="shared" ref="CL53:CL54" si="539">ROUND(CK53*F53,2)</f>
        <v>212106.62</v>
      </c>
      <c r="CM53" s="25"/>
      <c r="CN53" s="25">
        <f t="shared" ref="CN53:CN54" si="540">ROUND(CM53*F53,2)</f>
        <v>0</v>
      </c>
      <c r="CO53" s="25"/>
      <c r="CP53" s="25">
        <f t="shared" ref="CP53:CP54" si="541">ROUND(CO53*F53,2)</f>
        <v>0</v>
      </c>
      <c r="CQ53" s="25"/>
      <c r="CR53" s="25">
        <f t="shared" ref="CR53:CR54" si="542">ROUND(CQ53*F53,2)</f>
        <v>0</v>
      </c>
      <c r="CS53" s="25"/>
      <c r="CT53" s="25">
        <f t="shared" ref="CT53:CT54" si="543">ROUND(CS53*F53,2)</f>
        <v>0</v>
      </c>
      <c r="CU53" s="25"/>
      <c r="CV53" s="25">
        <f t="shared" ref="CV53:CV54" si="544">ROUND(CU53*F53,2)</f>
        <v>0</v>
      </c>
      <c r="CW53" s="25"/>
      <c r="CX53" s="25">
        <f t="shared" ref="CX53:CX54" si="545">ROUND(CW53*F53,2)</f>
        <v>0</v>
      </c>
      <c r="CY53" s="25"/>
      <c r="CZ53" s="25">
        <f t="shared" ref="CZ53:CZ54" si="546">ROUND(CY53*F53,2)</f>
        <v>0</v>
      </c>
      <c r="DA53" s="25"/>
      <c r="DB53" s="25">
        <f t="shared" ref="DB53:DB54" si="547">ROUND(DA53*F53,2)</f>
        <v>0</v>
      </c>
      <c r="DC53" s="25"/>
      <c r="DD53" s="25">
        <f t="shared" ref="DD53:DD54" si="548">ROUND(DC53*F53,2)</f>
        <v>0</v>
      </c>
      <c r="DE53" s="25"/>
      <c r="DF53" s="25">
        <f t="shared" ref="DF53:DF54" si="549">ROUND(DE53*F53,2)</f>
        <v>0</v>
      </c>
    </row>
    <row r="54" spans="1:110" s="7" customFormat="1" ht="51" x14ac:dyDescent="0.2">
      <c r="A54" s="63">
        <v>30</v>
      </c>
      <c r="B54" s="82" t="s">
        <v>104</v>
      </c>
      <c r="C54" s="64" t="s">
        <v>105</v>
      </c>
      <c r="D54" s="65" t="s">
        <v>34</v>
      </c>
      <c r="E54" s="63">
        <v>25</v>
      </c>
      <c r="F54" s="57">
        <v>4674.71</v>
      </c>
      <c r="G54" s="53">
        <f t="shared" si="381"/>
        <v>116867.75</v>
      </c>
      <c r="H54" s="24">
        <f t="shared" si="514"/>
        <v>41.1</v>
      </c>
      <c r="I54" s="24">
        <f t="shared" si="515"/>
        <v>192130.58000000002</v>
      </c>
      <c r="J54" s="24">
        <f t="shared" si="237"/>
        <v>-16.100000000000001</v>
      </c>
      <c r="K54" s="24">
        <f t="shared" si="339"/>
        <v>41.1</v>
      </c>
      <c r="L54" s="24">
        <f t="shared" si="340"/>
        <v>192130.58000000002</v>
      </c>
      <c r="M54" s="24">
        <f t="shared" si="382"/>
        <v>-16.100000000000001</v>
      </c>
      <c r="N54" s="24">
        <f t="shared" si="383"/>
        <v>-75262.830000000016</v>
      </c>
      <c r="O54" s="25"/>
      <c r="P54" s="25">
        <f t="shared" si="516"/>
        <v>0</v>
      </c>
      <c r="Q54" s="25"/>
      <c r="R54" s="25">
        <f t="shared" si="343"/>
        <v>0</v>
      </c>
      <c r="S54" s="25"/>
      <c r="T54" s="25">
        <f t="shared" si="241"/>
        <v>0</v>
      </c>
      <c r="U54" s="25"/>
      <c r="V54" s="25">
        <f t="shared" si="517"/>
        <v>0</v>
      </c>
      <c r="W54" s="25"/>
      <c r="X54" s="25">
        <f t="shared" si="518"/>
        <v>0</v>
      </c>
      <c r="Y54" s="25"/>
      <c r="Z54" s="25">
        <f t="shared" si="519"/>
        <v>0</v>
      </c>
      <c r="AA54" s="25"/>
      <c r="AB54" s="25">
        <f t="shared" si="242"/>
        <v>0</v>
      </c>
      <c r="AC54" s="25"/>
      <c r="AD54" s="25">
        <f t="shared" si="243"/>
        <v>0</v>
      </c>
      <c r="AE54" s="25"/>
      <c r="AF54" s="25">
        <f t="shared" si="244"/>
        <v>0</v>
      </c>
      <c r="AG54" s="25"/>
      <c r="AH54" s="25">
        <f t="shared" si="245"/>
        <v>0</v>
      </c>
      <c r="AI54" s="25"/>
      <c r="AJ54" s="25">
        <f t="shared" si="246"/>
        <v>0</v>
      </c>
      <c r="AK54" s="25"/>
      <c r="AL54" s="25">
        <f t="shared" si="247"/>
        <v>0</v>
      </c>
      <c r="AM54" s="25"/>
      <c r="AN54" s="25">
        <f t="shared" si="248"/>
        <v>0</v>
      </c>
      <c r="AO54" s="25"/>
      <c r="AP54" s="25">
        <f t="shared" si="249"/>
        <v>0</v>
      </c>
      <c r="AQ54" s="25"/>
      <c r="AR54" s="25">
        <f t="shared" si="250"/>
        <v>0</v>
      </c>
      <c r="AS54" s="25"/>
      <c r="AT54" s="25">
        <f t="shared" si="251"/>
        <v>0</v>
      </c>
      <c r="AU54" s="25"/>
      <c r="AV54" s="25">
        <f t="shared" si="252"/>
        <v>0</v>
      </c>
      <c r="AW54" s="25"/>
      <c r="AX54" s="25">
        <f t="shared" si="253"/>
        <v>0</v>
      </c>
      <c r="AY54" s="25"/>
      <c r="AZ54" s="25">
        <f t="shared" si="520"/>
        <v>0</v>
      </c>
      <c r="BA54" s="25"/>
      <c r="BB54" s="25">
        <f t="shared" si="521"/>
        <v>0</v>
      </c>
      <c r="BC54" s="25"/>
      <c r="BD54" s="25">
        <f t="shared" si="522"/>
        <v>0</v>
      </c>
      <c r="BE54" s="25"/>
      <c r="BF54" s="25">
        <f t="shared" si="523"/>
        <v>0</v>
      </c>
      <c r="BG54" s="25"/>
      <c r="BH54" s="25">
        <f t="shared" si="524"/>
        <v>0</v>
      </c>
      <c r="BI54" s="25"/>
      <c r="BJ54" s="25">
        <f t="shared" si="525"/>
        <v>0</v>
      </c>
      <c r="BK54" s="25"/>
      <c r="BL54" s="25">
        <f t="shared" si="526"/>
        <v>0</v>
      </c>
      <c r="BM54" s="25"/>
      <c r="BN54" s="25">
        <f t="shared" si="527"/>
        <v>0</v>
      </c>
      <c r="BO54" s="25"/>
      <c r="BP54" s="25">
        <f t="shared" si="528"/>
        <v>0</v>
      </c>
      <c r="BQ54" s="25"/>
      <c r="BR54" s="25">
        <f t="shared" si="529"/>
        <v>0</v>
      </c>
      <c r="BS54" s="25"/>
      <c r="BT54" s="25">
        <f t="shared" si="530"/>
        <v>0</v>
      </c>
      <c r="BU54" s="25"/>
      <c r="BV54" s="25">
        <f t="shared" si="531"/>
        <v>0</v>
      </c>
      <c r="BW54" s="25"/>
      <c r="BX54" s="25">
        <f t="shared" si="532"/>
        <v>0</v>
      </c>
      <c r="BY54" s="25"/>
      <c r="BZ54" s="25">
        <f t="shared" si="533"/>
        <v>0</v>
      </c>
      <c r="CA54" s="25"/>
      <c r="CB54" s="25">
        <f t="shared" si="534"/>
        <v>0</v>
      </c>
      <c r="CC54" s="25"/>
      <c r="CD54" s="25">
        <f t="shared" si="535"/>
        <v>0</v>
      </c>
      <c r="CE54" s="25"/>
      <c r="CF54" s="25">
        <f t="shared" si="536"/>
        <v>0</v>
      </c>
      <c r="CG54" s="25"/>
      <c r="CH54" s="25">
        <f t="shared" si="537"/>
        <v>0</v>
      </c>
      <c r="CI54" s="25">
        <v>7.52</v>
      </c>
      <c r="CJ54" s="25">
        <f t="shared" si="538"/>
        <v>35153.82</v>
      </c>
      <c r="CK54" s="25"/>
      <c r="CL54" s="25">
        <f t="shared" si="539"/>
        <v>0</v>
      </c>
      <c r="CM54" s="25"/>
      <c r="CN54" s="25">
        <f t="shared" si="540"/>
        <v>0</v>
      </c>
      <c r="CO54" s="25"/>
      <c r="CP54" s="25">
        <f t="shared" si="541"/>
        <v>0</v>
      </c>
      <c r="CQ54" s="25"/>
      <c r="CR54" s="25">
        <f t="shared" si="542"/>
        <v>0</v>
      </c>
      <c r="CS54" s="25"/>
      <c r="CT54" s="25">
        <f t="shared" si="543"/>
        <v>0</v>
      </c>
      <c r="CU54" s="25">
        <v>17.48</v>
      </c>
      <c r="CV54" s="25">
        <f t="shared" si="544"/>
        <v>81713.929999999993</v>
      </c>
      <c r="CW54" s="25">
        <v>16.100000000000001</v>
      </c>
      <c r="CX54" s="25">
        <f t="shared" si="545"/>
        <v>75262.83</v>
      </c>
      <c r="CY54" s="25"/>
      <c r="CZ54" s="25">
        <f t="shared" si="546"/>
        <v>0</v>
      </c>
      <c r="DA54" s="25"/>
      <c r="DB54" s="25">
        <f t="shared" si="547"/>
        <v>0</v>
      </c>
      <c r="DC54" s="25"/>
      <c r="DD54" s="25">
        <f t="shared" si="548"/>
        <v>0</v>
      </c>
      <c r="DE54" s="25"/>
      <c r="DF54" s="25">
        <f t="shared" si="549"/>
        <v>0</v>
      </c>
    </row>
    <row r="55" spans="1:110" s="7" customFormat="1" x14ac:dyDescent="0.2">
      <c r="A55" s="63"/>
      <c r="B55" s="82"/>
      <c r="C55" s="64"/>
      <c r="D55" s="65"/>
      <c r="E55" s="63"/>
      <c r="F55" s="57"/>
      <c r="G55" s="53">
        <f>SUM(G53:G54)</f>
        <v>1194429.57</v>
      </c>
      <c r="H55" s="24">
        <f t="shared" si="92"/>
        <v>0</v>
      </c>
      <c r="I55" s="53">
        <f>SUM(I53:I54)</f>
        <v>1555726.8900000001</v>
      </c>
      <c r="J55" s="24"/>
      <c r="K55" s="24"/>
      <c r="L55" s="53">
        <f>SUM(L53:L54)</f>
        <v>1555726.8900000001</v>
      </c>
      <c r="M55" s="24"/>
      <c r="N55" s="53">
        <f>SUM(N53:N54)</f>
        <v>-361297.32</v>
      </c>
      <c r="O55" s="24"/>
      <c r="P55" s="53">
        <f t="shared" ref="P55" si="550">SUM(P53:P54)</f>
        <v>0</v>
      </c>
      <c r="Q55" s="24"/>
      <c r="R55" s="53">
        <f t="shared" ref="R55" si="551">SUM(R53:R54)</f>
        <v>0</v>
      </c>
      <c r="S55" s="24"/>
      <c r="T55" s="53">
        <f t="shared" ref="T55" si="552">SUM(T53:T54)</f>
        <v>0</v>
      </c>
      <c r="U55" s="24"/>
      <c r="V55" s="53">
        <f t="shared" ref="V55" si="553">SUM(V53:V54)</f>
        <v>0</v>
      </c>
      <c r="W55" s="24"/>
      <c r="X55" s="53">
        <f t="shared" ref="X55" si="554">SUM(X53:X54)</f>
        <v>0</v>
      </c>
      <c r="Y55" s="24"/>
      <c r="Z55" s="53">
        <f t="shared" ref="Z55" si="555">SUM(Z53:Z54)</f>
        <v>0</v>
      </c>
      <c r="AA55" s="24"/>
      <c r="AB55" s="53">
        <f t="shared" ref="AB55" si="556">SUM(AB53:AB54)</f>
        <v>0</v>
      </c>
      <c r="AC55" s="24"/>
      <c r="AD55" s="53">
        <f t="shared" ref="AD55" si="557">SUM(AD53:AD54)</f>
        <v>0</v>
      </c>
      <c r="AE55" s="24"/>
      <c r="AF55" s="53">
        <f t="shared" ref="AF55" si="558">SUM(AF53:AF54)</f>
        <v>0</v>
      </c>
      <c r="AG55" s="24"/>
      <c r="AH55" s="53">
        <f t="shared" ref="AH55" si="559">SUM(AH53:AH54)</f>
        <v>0</v>
      </c>
      <c r="AI55" s="24"/>
      <c r="AJ55" s="53">
        <f t="shared" ref="AJ55" si="560">SUM(AJ53:AJ54)</f>
        <v>0</v>
      </c>
      <c r="AK55" s="24"/>
      <c r="AL55" s="53">
        <f t="shared" ref="AL55" si="561">SUM(AL53:AL54)</f>
        <v>0</v>
      </c>
      <c r="AM55" s="24"/>
      <c r="AN55" s="53">
        <f t="shared" ref="AN55" si="562">SUM(AN53:AN54)</f>
        <v>0</v>
      </c>
      <c r="AO55" s="24"/>
      <c r="AP55" s="53">
        <f t="shared" ref="AP55" si="563">SUM(AP53:AP54)</f>
        <v>0</v>
      </c>
      <c r="AQ55" s="24"/>
      <c r="AR55" s="53">
        <f t="shared" ref="AR55" si="564">SUM(AR53:AR54)</f>
        <v>0</v>
      </c>
      <c r="AS55" s="24"/>
      <c r="AT55" s="53">
        <f t="shared" ref="AT55" si="565">SUM(AT53:AT54)</f>
        <v>458099.7</v>
      </c>
      <c r="AU55" s="24"/>
      <c r="AV55" s="53">
        <f t="shared" ref="AV55" si="566">SUM(AV53:AV54)</f>
        <v>0</v>
      </c>
      <c r="AW55" s="24"/>
      <c r="AX55" s="53">
        <f t="shared" ref="AX55" si="567">SUM(AX53:AX54)</f>
        <v>0</v>
      </c>
      <c r="AY55" s="25"/>
      <c r="AZ55" s="53">
        <f t="shared" ref="AZ55" si="568">SUM(AZ53:AZ54)</f>
        <v>0</v>
      </c>
      <c r="BA55" s="25"/>
      <c r="BB55" s="53">
        <f t="shared" ref="BB55:BD55" si="569">SUM(BB53:BB54)</f>
        <v>0</v>
      </c>
      <c r="BC55" s="25"/>
      <c r="BD55" s="53">
        <f t="shared" si="569"/>
        <v>0</v>
      </c>
      <c r="BE55" s="25"/>
      <c r="BF55" s="53">
        <f t="shared" ref="BF55" si="570">SUM(BF53:BF54)</f>
        <v>47752.2</v>
      </c>
      <c r="BG55" s="25"/>
      <c r="BH55" s="53">
        <f t="shared" ref="BH55" si="571">SUM(BH53:BH54)</f>
        <v>0</v>
      </c>
      <c r="BI55" s="25"/>
      <c r="BJ55" s="53">
        <f t="shared" ref="BJ55" si="572">SUM(BJ53:BJ54)</f>
        <v>0</v>
      </c>
      <c r="BK55" s="25"/>
      <c r="BL55" s="53">
        <f t="shared" ref="BL55" si="573">SUM(BL53:BL54)</f>
        <v>458817.78</v>
      </c>
      <c r="BM55" s="25"/>
      <c r="BN55" s="53">
        <f t="shared" ref="BN55" si="574">SUM(BN53:BN54)</f>
        <v>0</v>
      </c>
      <c r="BO55" s="25"/>
      <c r="BP55" s="53">
        <f t="shared" ref="BP55" si="575">SUM(BP53:BP54)</f>
        <v>0</v>
      </c>
      <c r="BQ55" s="25"/>
      <c r="BR55" s="53">
        <f t="shared" ref="BR55" si="576">SUM(BR53:BR54)</f>
        <v>31407.37</v>
      </c>
      <c r="BS55" s="25"/>
      <c r="BT55" s="53">
        <f t="shared" ref="BT55" si="577">SUM(BT53:BT54)</f>
        <v>0</v>
      </c>
      <c r="BU55" s="25"/>
      <c r="BV55" s="53">
        <f t="shared" ref="BV55" si="578">SUM(BV53:BV54)</f>
        <v>0</v>
      </c>
      <c r="BW55" s="25"/>
      <c r="BX55" s="53">
        <f t="shared" ref="BX55" si="579">SUM(BX53:BX54)</f>
        <v>81484.78</v>
      </c>
      <c r="BY55" s="25"/>
      <c r="BZ55" s="53">
        <f t="shared" ref="BZ55" si="580">SUM(BZ53:BZ54)</f>
        <v>36348.43</v>
      </c>
      <c r="CA55" s="25"/>
      <c r="CB55" s="53">
        <f t="shared" ref="CB55" si="581">SUM(CB53:CB54)</f>
        <v>0</v>
      </c>
      <c r="CC55" s="25"/>
      <c r="CD55" s="53">
        <f t="shared" ref="CD55" si="582">SUM(CD53:CD54)</f>
        <v>0</v>
      </c>
      <c r="CE55" s="25"/>
      <c r="CF55" s="53">
        <f t="shared" ref="CF55" si="583">SUM(CF53:CF54)</f>
        <v>37579.43</v>
      </c>
      <c r="CG55" s="25"/>
      <c r="CH55" s="53">
        <f t="shared" ref="CH55" si="584">SUM(CH53:CH54)</f>
        <v>0</v>
      </c>
      <c r="CI55" s="25"/>
      <c r="CJ55" s="53">
        <f t="shared" ref="CJ55" si="585">SUM(CJ53:CJ54)</f>
        <v>35153.82</v>
      </c>
      <c r="CK55" s="25"/>
      <c r="CL55" s="53">
        <f t="shared" ref="CL55" si="586">SUM(CL53:CL54)</f>
        <v>212106.62</v>
      </c>
      <c r="CM55" s="25"/>
      <c r="CN55" s="53">
        <f t="shared" ref="CN55" si="587">SUM(CN53:CN54)</f>
        <v>0</v>
      </c>
      <c r="CO55" s="25"/>
      <c r="CP55" s="112">
        <f t="shared" ref="CP55" si="588">SUM(CP53:CP54)</f>
        <v>0</v>
      </c>
      <c r="CQ55" s="121"/>
      <c r="CR55" s="112">
        <f t="shared" ref="CR55" si="589">SUM(CR53:CR54)</f>
        <v>0</v>
      </c>
      <c r="CS55" s="121"/>
      <c r="CT55" s="112">
        <f t="shared" ref="CT55" si="590">SUM(CT53:CT54)</f>
        <v>0</v>
      </c>
      <c r="CU55" s="25"/>
      <c r="CV55" s="112">
        <f t="shared" ref="CV55" si="591">SUM(CV53:CV54)</f>
        <v>81713.929999999993</v>
      </c>
      <c r="CW55" s="121"/>
      <c r="CX55" s="112">
        <f t="shared" ref="CX55" si="592">SUM(CX53:CX54)</f>
        <v>75262.83</v>
      </c>
      <c r="CY55" s="121"/>
      <c r="CZ55" s="112">
        <f t="shared" ref="CZ55" si="593">SUM(CZ53:CZ54)</f>
        <v>0</v>
      </c>
      <c r="DA55" s="25"/>
      <c r="DB55" s="112">
        <f t="shared" ref="DB55" si="594">SUM(DB53:DB54)</f>
        <v>0</v>
      </c>
      <c r="DC55" s="25"/>
      <c r="DD55" s="112">
        <f t="shared" ref="DD55" si="595">SUM(DD53:DD54)</f>
        <v>0</v>
      </c>
      <c r="DE55" s="25"/>
      <c r="DF55" s="112">
        <f t="shared" ref="DF55" si="596">SUM(DF53:DF54)</f>
        <v>0</v>
      </c>
    </row>
    <row r="56" spans="1:110" s="7" customFormat="1" x14ac:dyDescent="0.2">
      <c r="A56" s="100"/>
      <c r="B56" s="101"/>
      <c r="C56" s="102" t="s">
        <v>106</v>
      </c>
      <c r="D56" s="103"/>
      <c r="E56" s="100"/>
      <c r="F56" s="104"/>
      <c r="G56" s="105"/>
      <c r="H56" s="24">
        <f t="shared" si="92"/>
        <v>0</v>
      </c>
      <c r="I56" s="106"/>
      <c r="J56" s="106"/>
      <c r="K56" s="106"/>
      <c r="L56" s="106"/>
      <c r="M56" s="106"/>
      <c r="N56" s="106"/>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c r="DE56" s="25"/>
      <c r="DF56" s="25"/>
    </row>
    <row r="57" spans="1:110" s="7" customFormat="1" x14ac:dyDescent="0.2">
      <c r="A57" s="100"/>
      <c r="B57" s="101"/>
      <c r="C57" s="102" t="s">
        <v>107</v>
      </c>
      <c r="D57" s="103"/>
      <c r="E57" s="100"/>
      <c r="F57" s="104"/>
      <c r="G57" s="105"/>
      <c r="H57" s="24">
        <f t="shared" si="92"/>
        <v>0</v>
      </c>
      <c r="I57" s="106"/>
      <c r="J57" s="106"/>
      <c r="K57" s="106"/>
      <c r="L57" s="106"/>
      <c r="M57" s="106"/>
      <c r="N57" s="106"/>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c r="DA57" s="25"/>
      <c r="DB57" s="25"/>
      <c r="DC57" s="25"/>
      <c r="DD57" s="25"/>
      <c r="DE57" s="25"/>
      <c r="DF57" s="25"/>
    </row>
    <row r="58" spans="1:110" s="7" customFormat="1" ht="89.25" x14ac:dyDescent="0.2">
      <c r="A58" s="63">
        <v>31</v>
      </c>
      <c r="B58" s="82" t="s">
        <v>108</v>
      </c>
      <c r="C58" s="64" t="s">
        <v>109</v>
      </c>
      <c r="D58" s="65" t="s">
        <v>34</v>
      </c>
      <c r="E58" s="63">
        <v>791</v>
      </c>
      <c r="F58" s="57">
        <v>2503.7800000000002</v>
      </c>
      <c r="G58" s="53">
        <f t="shared" ref="G58:G61" si="597">ROUND(E58*F58,2)</f>
        <v>1980489.98</v>
      </c>
      <c r="H58" s="24">
        <f t="shared" ref="H58:H62" si="598">O58+Q58+S58+U58+W58+Y58+AA58+AC58+AE58+AG58+AI58+AK58+AM58+AO58+AQ58+AS58+AU58+AW58+AY58+BA58+BC58+BE58+BG58+BI58+BK58+BM58+BO58+BQ58+BS58+BU58+BW58+BY58+CA58+CC58+CE58+CG58+CI58+CK58+CM58+CO58+CQ58+CS58+CU58+CW58+CY58+DA58+DC58+DE58</f>
        <v>797.6</v>
      </c>
      <c r="I58" s="24">
        <f t="shared" ref="I58:I62" si="599">P58+R58+T58+V58+X58+Z58+AB58+AD58+AF58+AH58+AJ58+AL58+AN58+AP58+AR58+AT58+AV58+AX58+AZ58+BB58+BD58+BF58+BH58+BJ58+BL58+BN58+BP58+BR58+BT58+BV58+BX58+BZ58+CB58+CD58+CF58+CH58+CJ58+CL58+CN58+CP58+CR58+CT58+CV58+CX58+CZ58+DB58+DD58+DF58</f>
        <v>1997014.93</v>
      </c>
      <c r="J58" s="24">
        <f t="shared" si="237"/>
        <v>-6.6000000000000227</v>
      </c>
      <c r="K58" s="24">
        <f t="shared" si="339"/>
        <v>797.6</v>
      </c>
      <c r="L58" s="24">
        <f t="shared" si="340"/>
        <v>1997014.93</v>
      </c>
      <c r="M58" s="24">
        <f t="shared" ref="M58:M61" si="600">E58-H58</f>
        <v>-6.6000000000000227</v>
      </c>
      <c r="N58" s="24">
        <f t="shared" ref="N58:N61" si="601">G58-I58</f>
        <v>-16524.949999999953</v>
      </c>
      <c r="O58" s="25"/>
      <c r="P58" s="25">
        <f>ROUND(O58*$F58,2)</f>
        <v>0</v>
      </c>
      <c r="Q58" s="25"/>
      <c r="R58" s="25">
        <f t="shared" ref="R58:R67" si="602">ROUND(Q58*F58,2)</f>
        <v>0</v>
      </c>
      <c r="S58" s="25"/>
      <c r="T58" s="25">
        <f t="shared" si="241"/>
        <v>0</v>
      </c>
      <c r="U58" s="25"/>
      <c r="V58" s="25">
        <f t="shared" si="517"/>
        <v>0</v>
      </c>
      <c r="W58" s="25"/>
      <c r="X58" s="25">
        <f t="shared" si="518"/>
        <v>0</v>
      </c>
      <c r="Y58" s="25"/>
      <c r="Z58" s="25">
        <f t="shared" si="519"/>
        <v>0</v>
      </c>
      <c r="AA58" s="25"/>
      <c r="AB58" s="25">
        <f t="shared" si="242"/>
        <v>0</v>
      </c>
      <c r="AC58" s="25"/>
      <c r="AD58" s="25">
        <f t="shared" si="243"/>
        <v>0</v>
      </c>
      <c r="AE58" s="25"/>
      <c r="AF58" s="25">
        <f t="shared" si="244"/>
        <v>0</v>
      </c>
      <c r="AG58" s="25"/>
      <c r="AH58" s="25">
        <f t="shared" si="245"/>
        <v>0</v>
      </c>
      <c r="AI58" s="25"/>
      <c r="AJ58" s="25">
        <f t="shared" si="246"/>
        <v>0</v>
      </c>
      <c r="AK58" s="25"/>
      <c r="AL58" s="25">
        <f t="shared" si="247"/>
        <v>0</v>
      </c>
      <c r="AM58" s="25"/>
      <c r="AN58" s="25">
        <f t="shared" si="248"/>
        <v>0</v>
      </c>
      <c r="AO58" s="25"/>
      <c r="AP58" s="25">
        <f t="shared" si="249"/>
        <v>0</v>
      </c>
      <c r="AQ58" s="25"/>
      <c r="AR58" s="25">
        <f t="shared" si="250"/>
        <v>0</v>
      </c>
      <c r="AS58" s="25"/>
      <c r="AT58" s="25">
        <f t="shared" si="251"/>
        <v>0</v>
      </c>
      <c r="AU58" s="25"/>
      <c r="AV58" s="25">
        <f t="shared" si="252"/>
        <v>0</v>
      </c>
      <c r="AW58" s="25"/>
      <c r="AX58" s="25">
        <f t="shared" si="253"/>
        <v>0</v>
      </c>
      <c r="AY58" s="25">
        <v>15.99</v>
      </c>
      <c r="AZ58" s="25">
        <f t="shared" ref="AZ58:AZ62" si="603">ROUND(AY58*F58,2)</f>
        <v>40035.440000000002</v>
      </c>
      <c r="BA58" s="25"/>
      <c r="BB58" s="25">
        <f t="shared" ref="BB58:BB62" si="604">ROUND(BA58*F58,2)</f>
        <v>0</v>
      </c>
      <c r="BC58" s="25"/>
      <c r="BD58" s="25">
        <f t="shared" ref="BD58:BD62" si="605">ROUND(BC58*F58,2)</f>
        <v>0</v>
      </c>
      <c r="BE58" s="25">
        <v>68.290000000000006</v>
      </c>
      <c r="BF58" s="25">
        <f t="shared" ref="BF58:BF62" si="606">ROUND(BE58*F58,2)</f>
        <v>170983.14</v>
      </c>
      <c r="BG58" s="25"/>
      <c r="BH58" s="25">
        <f t="shared" ref="BH58:BH62" si="607">ROUND(BG58*F58,2)</f>
        <v>0</v>
      </c>
      <c r="BI58" s="25"/>
      <c r="BJ58" s="25">
        <f t="shared" ref="BJ58:BJ62" si="608">ROUND(BI58*F58,2)</f>
        <v>0</v>
      </c>
      <c r="BK58" s="25">
        <v>141.16</v>
      </c>
      <c r="BL58" s="25">
        <f t="shared" ref="BL58:BL62" si="609">ROUND(BK58*F58,2)</f>
        <v>353433.58</v>
      </c>
      <c r="BM58" s="25"/>
      <c r="BN58" s="25">
        <f t="shared" ref="BN58:BN62" si="610">ROUND(BM58*F58,2)</f>
        <v>0</v>
      </c>
      <c r="BO58" s="25"/>
      <c r="BP58" s="25">
        <f t="shared" ref="BP58:BP62" si="611">ROUND(BO58*F58,2)</f>
        <v>0</v>
      </c>
      <c r="BQ58" s="25"/>
      <c r="BR58" s="25">
        <f t="shared" ref="BR58:BR62" si="612">ROUND(BQ58*F58,2)</f>
        <v>0</v>
      </c>
      <c r="BS58" s="25"/>
      <c r="BT58" s="25">
        <f t="shared" ref="BT58:BT62" si="613">ROUND(BS58*F58,2)</f>
        <v>0</v>
      </c>
      <c r="BU58" s="25"/>
      <c r="BV58" s="25">
        <f t="shared" ref="BV58:BV62" si="614">ROUND(BU58*F58,2)</f>
        <v>0</v>
      </c>
      <c r="BW58" s="25"/>
      <c r="BX58" s="25">
        <f t="shared" ref="BX58:BX62" si="615">ROUND(BW58*F58,2)</f>
        <v>0</v>
      </c>
      <c r="BY58" s="25"/>
      <c r="BZ58" s="25">
        <f t="shared" ref="BZ58:BZ62" si="616">ROUND(BY58*F58,2)</f>
        <v>0</v>
      </c>
      <c r="CA58" s="25"/>
      <c r="CB58" s="25">
        <f t="shared" ref="CB58:CB62" si="617">ROUND(CA58*F58,2)</f>
        <v>0</v>
      </c>
      <c r="CC58" s="25"/>
      <c r="CD58" s="25">
        <f t="shared" ref="CD58:CD62" si="618">ROUND(CC58*F58,2)</f>
        <v>0</v>
      </c>
      <c r="CE58" s="25"/>
      <c r="CF58" s="25">
        <f t="shared" ref="CF58:CF62" si="619">ROUND(CE58*F58,2)</f>
        <v>0</v>
      </c>
      <c r="CG58" s="25"/>
      <c r="CH58" s="25">
        <f t="shared" ref="CH58:CH62" si="620">ROUND(CG58*F58,2)</f>
        <v>0</v>
      </c>
      <c r="CI58" s="25">
        <v>217.18</v>
      </c>
      <c r="CJ58" s="25">
        <f t="shared" ref="CJ58:CJ62" si="621">ROUND(CI58*F58,2)</f>
        <v>543770.93999999994</v>
      </c>
      <c r="CK58" s="25"/>
      <c r="CL58" s="25">
        <f t="shared" ref="CL58:CL62" si="622">ROUND(CK58*F58,2)</f>
        <v>0</v>
      </c>
      <c r="CM58" s="25"/>
      <c r="CN58" s="25">
        <f t="shared" ref="CN58:CN62" si="623">ROUND(CM58*F58,2)</f>
        <v>0</v>
      </c>
      <c r="CO58" s="25"/>
      <c r="CP58" s="25">
        <f t="shared" ref="CP58:CP62" si="624">ROUND(CO58*F58,2)</f>
        <v>0</v>
      </c>
      <c r="CQ58" s="25"/>
      <c r="CR58" s="25">
        <f t="shared" ref="CR58:CR62" si="625">ROUND(CQ58*F58,2)</f>
        <v>0</v>
      </c>
      <c r="CS58" s="25"/>
      <c r="CT58" s="25">
        <f t="shared" ref="CT58:CT62" si="626">ROUND(CS58*F58,2)</f>
        <v>0</v>
      </c>
      <c r="CU58" s="25">
        <v>348.38</v>
      </c>
      <c r="CV58" s="25">
        <f t="shared" ref="CV58:CV62" si="627">ROUND(CU58*F58,2)</f>
        <v>872266.88</v>
      </c>
      <c r="CW58" s="25">
        <v>6.6</v>
      </c>
      <c r="CX58" s="25">
        <f t="shared" ref="CX58:CX62" si="628">ROUND(CW58*F58,2)</f>
        <v>16524.95</v>
      </c>
      <c r="CY58" s="25"/>
      <c r="CZ58" s="25">
        <f t="shared" ref="CZ58:CZ62" si="629">ROUND(CY58*F58,2)</f>
        <v>0</v>
      </c>
      <c r="DA58" s="25"/>
      <c r="DB58" s="25">
        <f t="shared" ref="DB58:DB62" si="630">ROUND(DA58*F58,2)</f>
        <v>0</v>
      </c>
      <c r="DC58" s="25"/>
      <c r="DD58" s="25">
        <f t="shared" ref="DD58:DD62" si="631">ROUND(DC58*F58,2)</f>
        <v>0</v>
      </c>
      <c r="DE58" s="25"/>
      <c r="DF58" s="25">
        <f t="shared" ref="DF58:DF62" si="632">ROUND(DE58*F58,2)</f>
        <v>0</v>
      </c>
    </row>
    <row r="59" spans="1:110" s="7" customFormat="1" ht="51" x14ac:dyDescent="0.2">
      <c r="A59" s="63">
        <v>32</v>
      </c>
      <c r="B59" s="82" t="s">
        <v>110</v>
      </c>
      <c r="C59" s="64" t="s">
        <v>111</v>
      </c>
      <c r="D59" s="65" t="s">
        <v>34</v>
      </c>
      <c r="E59" s="63">
        <v>17</v>
      </c>
      <c r="F59" s="57">
        <v>2366.84</v>
      </c>
      <c r="G59" s="53">
        <f t="shared" si="597"/>
        <v>40236.28</v>
      </c>
      <c r="H59" s="24">
        <f t="shared" si="598"/>
        <v>16.100000000000001</v>
      </c>
      <c r="I59" s="24">
        <f t="shared" si="599"/>
        <v>38106.120000000003</v>
      </c>
      <c r="J59" s="24">
        <f t="shared" si="237"/>
        <v>0.89999999999999858</v>
      </c>
      <c r="K59" s="24">
        <f t="shared" si="339"/>
        <v>16.100000000000001</v>
      </c>
      <c r="L59" s="24">
        <f t="shared" si="340"/>
        <v>38106.120000000003</v>
      </c>
      <c r="M59" s="24">
        <f t="shared" si="600"/>
        <v>0.89999999999999858</v>
      </c>
      <c r="N59" s="24">
        <f t="shared" si="601"/>
        <v>2130.1599999999962</v>
      </c>
      <c r="O59" s="25"/>
      <c r="P59" s="25">
        <f>ROUND(O59*$F59,2)</f>
        <v>0</v>
      </c>
      <c r="Q59" s="25"/>
      <c r="R59" s="25">
        <f t="shared" si="602"/>
        <v>0</v>
      </c>
      <c r="S59" s="25"/>
      <c r="T59" s="25">
        <f t="shared" si="241"/>
        <v>0</v>
      </c>
      <c r="U59" s="25"/>
      <c r="V59" s="25">
        <f>ROUND(U59*F59,2)</f>
        <v>0</v>
      </c>
      <c r="W59" s="25"/>
      <c r="X59" s="25">
        <f>ROUND(W59*F59,2)</f>
        <v>0</v>
      </c>
      <c r="Y59" s="25"/>
      <c r="Z59" s="25">
        <f>ROUND(Y59*F59,2)</f>
        <v>0</v>
      </c>
      <c r="AA59" s="25"/>
      <c r="AB59" s="25">
        <f t="shared" si="242"/>
        <v>0</v>
      </c>
      <c r="AC59" s="25"/>
      <c r="AD59" s="25">
        <f t="shared" si="243"/>
        <v>0</v>
      </c>
      <c r="AE59" s="25"/>
      <c r="AF59" s="25">
        <f t="shared" si="244"/>
        <v>0</v>
      </c>
      <c r="AG59" s="25"/>
      <c r="AH59" s="25">
        <f t="shared" si="245"/>
        <v>0</v>
      </c>
      <c r="AI59" s="25"/>
      <c r="AJ59" s="25">
        <f t="shared" si="246"/>
        <v>0</v>
      </c>
      <c r="AK59" s="25"/>
      <c r="AL59" s="25">
        <f t="shared" si="247"/>
        <v>0</v>
      </c>
      <c r="AM59" s="25"/>
      <c r="AN59" s="25">
        <f t="shared" si="248"/>
        <v>0</v>
      </c>
      <c r="AO59" s="25"/>
      <c r="AP59" s="25">
        <f t="shared" si="249"/>
        <v>0</v>
      </c>
      <c r="AQ59" s="25"/>
      <c r="AR59" s="25">
        <f t="shared" si="250"/>
        <v>0</v>
      </c>
      <c r="AS59" s="25"/>
      <c r="AT59" s="25">
        <f t="shared" si="251"/>
        <v>0</v>
      </c>
      <c r="AU59" s="25"/>
      <c r="AV59" s="25">
        <f t="shared" si="252"/>
        <v>0</v>
      </c>
      <c r="AW59" s="25"/>
      <c r="AX59" s="25">
        <f t="shared" si="253"/>
        <v>0</v>
      </c>
      <c r="AY59" s="25"/>
      <c r="AZ59" s="25">
        <f t="shared" si="603"/>
        <v>0</v>
      </c>
      <c r="BA59" s="25"/>
      <c r="BB59" s="25">
        <f t="shared" si="604"/>
        <v>0</v>
      </c>
      <c r="BC59" s="25"/>
      <c r="BD59" s="25">
        <f t="shared" si="605"/>
        <v>0</v>
      </c>
      <c r="BE59" s="25"/>
      <c r="BF59" s="25">
        <f t="shared" si="606"/>
        <v>0</v>
      </c>
      <c r="BG59" s="25"/>
      <c r="BH59" s="25">
        <f t="shared" si="607"/>
        <v>0</v>
      </c>
      <c r="BI59" s="25"/>
      <c r="BJ59" s="25">
        <f t="shared" si="608"/>
        <v>0</v>
      </c>
      <c r="BK59" s="25"/>
      <c r="BL59" s="25">
        <f t="shared" si="609"/>
        <v>0</v>
      </c>
      <c r="BM59" s="25"/>
      <c r="BN59" s="25">
        <f t="shared" si="610"/>
        <v>0</v>
      </c>
      <c r="BO59" s="25"/>
      <c r="BP59" s="25">
        <f t="shared" si="611"/>
        <v>0</v>
      </c>
      <c r="BQ59" s="25"/>
      <c r="BR59" s="25">
        <f t="shared" si="612"/>
        <v>0</v>
      </c>
      <c r="BS59" s="25"/>
      <c r="BT59" s="25">
        <f t="shared" si="613"/>
        <v>0</v>
      </c>
      <c r="BU59" s="25"/>
      <c r="BV59" s="25">
        <f t="shared" si="614"/>
        <v>0</v>
      </c>
      <c r="BW59" s="25"/>
      <c r="BX59" s="25">
        <f t="shared" si="615"/>
        <v>0</v>
      </c>
      <c r="BY59" s="25"/>
      <c r="BZ59" s="25">
        <f t="shared" si="616"/>
        <v>0</v>
      </c>
      <c r="CA59" s="25"/>
      <c r="CB59" s="25">
        <f t="shared" si="617"/>
        <v>0</v>
      </c>
      <c r="CC59" s="25"/>
      <c r="CD59" s="25">
        <f t="shared" si="618"/>
        <v>0</v>
      </c>
      <c r="CE59" s="25"/>
      <c r="CF59" s="25">
        <f t="shared" si="619"/>
        <v>0</v>
      </c>
      <c r="CG59" s="25"/>
      <c r="CH59" s="25">
        <f t="shared" si="620"/>
        <v>0</v>
      </c>
      <c r="CI59" s="25"/>
      <c r="CJ59" s="25">
        <f t="shared" si="621"/>
        <v>0</v>
      </c>
      <c r="CK59" s="25"/>
      <c r="CL59" s="25">
        <f t="shared" si="622"/>
        <v>0</v>
      </c>
      <c r="CM59" s="25"/>
      <c r="CN59" s="25">
        <f t="shared" si="623"/>
        <v>0</v>
      </c>
      <c r="CO59" s="25"/>
      <c r="CP59" s="25">
        <f t="shared" si="624"/>
        <v>0</v>
      </c>
      <c r="CQ59" s="25"/>
      <c r="CR59" s="25">
        <f t="shared" si="625"/>
        <v>0</v>
      </c>
      <c r="CS59" s="25"/>
      <c r="CT59" s="25">
        <f t="shared" si="626"/>
        <v>0</v>
      </c>
      <c r="CU59" s="25">
        <v>16.100000000000001</v>
      </c>
      <c r="CV59" s="25">
        <f t="shared" si="627"/>
        <v>38106.120000000003</v>
      </c>
      <c r="CW59" s="25"/>
      <c r="CX59" s="25">
        <f t="shared" si="628"/>
        <v>0</v>
      </c>
      <c r="CY59" s="25"/>
      <c r="CZ59" s="25">
        <f t="shared" si="629"/>
        <v>0</v>
      </c>
      <c r="DA59" s="25"/>
      <c r="DB59" s="25">
        <f t="shared" si="630"/>
        <v>0</v>
      </c>
      <c r="DC59" s="25"/>
      <c r="DD59" s="25">
        <f t="shared" si="631"/>
        <v>0</v>
      </c>
      <c r="DE59" s="25"/>
      <c r="DF59" s="25">
        <f t="shared" si="632"/>
        <v>0</v>
      </c>
    </row>
    <row r="60" spans="1:110" s="7" customFormat="1" ht="51" x14ac:dyDescent="0.2">
      <c r="A60" s="63">
        <v>33</v>
      </c>
      <c r="B60" s="82" t="s">
        <v>112</v>
      </c>
      <c r="C60" s="64" t="s">
        <v>113</v>
      </c>
      <c r="D60" s="65" t="s">
        <v>34</v>
      </c>
      <c r="E60" s="63">
        <v>5</v>
      </c>
      <c r="F60" s="57">
        <v>3145.21</v>
      </c>
      <c r="G60" s="53">
        <f t="shared" si="597"/>
        <v>15726.05</v>
      </c>
      <c r="H60" s="24">
        <f t="shared" si="598"/>
        <v>5.4</v>
      </c>
      <c r="I60" s="24">
        <f t="shared" si="599"/>
        <v>16984.129999999997</v>
      </c>
      <c r="J60" s="24">
        <f t="shared" si="237"/>
        <v>-0.40000000000000036</v>
      </c>
      <c r="K60" s="24">
        <f t="shared" si="339"/>
        <v>5.4</v>
      </c>
      <c r="L60" s="24">
        <f t="shared" si="340"/>
        <v>16984.129999999997</v>
      </c>
      <c r="M60" s="24">
        <f t="shared" si="600"/>
        <v>-0.40000000000000036</v>
      </c>
      <c r="N60" s="24">
        <f t="shared" si="601"/>
        <v>-1258.0799999999981</v>
      </c>
      <c r="O60" s="25"/>
      <c r="P60" s="25">
        <f t="shared" ref="P60:P61" si="633">ROUND(O60*$F60,2)</f>
        <v>0</v>
      </c>
      <c r="Q60" s="25"/>
      <c r="R60" s="25">
        <f t="shared" si="602"/>
        <v>0</v>
      </c>
      <c r="S60" s="25"/>
      <c r="T60" s="25">
        <f t="shared" si="241"/>
        <v>0</v>
      </c>
      <c r="U60" s="25"/>
      <c r="V60" s="25">
        <f t="shared" ref="V60:V62" si="634">ROUND(U60*F60,2)</f>
        <v>0</v>
      </c>
      <c r="W60" s="25"/>
      <c r="X60" s="25">
        <f t="shared" ref="X60:X62" si="635">ROUND(W60*F60,2)</f>
        <v>0</v>
      </c>
      <c r="Y60" s="25"/>
      <c r="Z60" s="25">
        <f t="shared" ref="Z60:Z62" si="636">ROUND(Y60*F60,2)</f>
        <v>0</v>
      </c>
      <c r="AA60" s="25"/>
      <c r="AB60" s="25">
        <f t="shared" si="242"/>
        <v>0</v>
      </c>
      <c r="AC60" s="25"/>
      <c r="AD60" s="25">
        <f t="shared" si="243"/>
        <v>0</v>
      </c>
      <c r="AE60" s="25"/>
      <c r="AF60" s="25">
        <f t="shared" si="244"/>
        <v>0</v>
      </c>
      <c r="AG60" s="25"/>
      <c r="AH60" s="25">
        <f t="shared" si="245"/>
        <v>0</v>
      </c>
      <c r="AI60" s="25"/>
      <c r="AJ60" s="25">
        <f t="shared" si="246"/>
        <v>0</v>
      </c>
      <c r="AK60" s="25"/>
      <c r="AL60" s="25">
        <f t="shared" si="247"/>
        <v>0</v>
      </c>
      <c r="AM60" s="25"/>
      <c r="AN60" s="25">
        <f t="shared" si="248"/>
        <v>0</v>
      </c>
      <c r="AO60" s="25"/>
      <c r="AP60" s="25">
        <f t="shared" si="249"/>
        <v>0</v>
      </c>
      <c r="AQ60" s="25"/>
      <c r="AR60" s="25">
        <f t="shared" si="250"/>
        <v>0</v>
      </c>
      <c r="AS60" s="25"/>
      <c r="AT60" s="25">
        <f t="shared" si="251"/>
        <v>0</v>
      </c>
      <c r="AU60" s="25"/>
      <c r="AV60" s="25">
        <f t="shared" si="252"/>
        <v>0</v>
      </c>
      <c r="AW60" s="25"/>
      <c r="AX60" s="25">
        <f t="shared" si="253"/>
        <v>0</v>
      </c>
      <c r="AY60" s="25"/>
      <c r="AZ60" s="25">
        <f t="shared" si="603"/>
        <v>0</v>
      </c>
      <c r="BA60" s="25"/>
      <c r="BB60" s="25">
        <f t="shared" si="604"/>
        <v>0</v>
      </c>
      <c r="BC60" s="25"/>
      <c r="BD60" s="25">
        <f t="shared" si="605"/>
        <v>0</v>
      </c>
      <c r="BE60" s="25"/>
      <c r="BF60" s="25">
        <f t="shared" si="606"/>
        <v>0</v>
      </c>
      <c r="BG60" s="25"/>
      <c r="BH60" s="25">
        <f t="shared" si="607"/>
        <v>0</v>
      </c>
      <c r="BI60" s="25"/>
      <c r="BJ60" s="25">
        <f t="shared" si="608"/>
        <v>0</v>
      </c>
      <c r="BK60" s="25"/>
      <c r="BL60" s="25">
        <f t="shared" si="609"/>
        <v>0</v>
      </c>
      <c r="BM60" s="25"/>
      <c r="BN60" s="25">
        <f t="shared" si="610"/>
        <v>0</v>
      </c>
      <c r="BO60" s="25"/>
      <c r="BP60" s="25">
        <f t="shared" si="611"/>
        <v>0</v>
      </c>
      <c r="BQ60" s="25"/>
      <c r="BR60" s="25">
        <f t="shared" si="612"/>
        <v>0</v>
      </c>
      <c r="BS60" s="25"/>
      <c r="BT60" s="25">
        <f t="shared" si="613"/>
        <v>0</v>
      </c>
      <c r="BU60" s="25"/>
      <c r="BV60" s="25">
        <f t="shared" si="614"/>
        <v>0</v>
      </c>
      <c r="BW60" s="25"/>
      <c r="BX60" s="25">
        <f t="shared" si="615"/>
        <v>0</v>
      </c>
      <c r="BY60" s="25"/>
      <c r="BZ60" s="25">
        <f t="shared" si="616"/>
        <v>0</v>
      </c>
      <c r="CA60" s="25"/>
      <c r="CB60" s="25">
        <f t="shared" si="617"/>
        <v>0</v>
      </c>
      <c r="CC60" s="25"/>
      <c r="CD60" s="25">
        <f t="shared" si="618"/>
        <v>0</v>
      </c>
      <c r="CE60" s="25"/>
      <c r="CF60" s="25">
        <f t="shared" si="619"/>
        <v>0</v>
      </c>
      <c r="CG60" s="25"/>
      <c r="CH60" s="25">
        <f t="shared" si="620"/>
        <v>0</v>
      </c>
      <c r="CI60" s="25"/>
      <c r="CJ60" s="25">
        <f t="shared" si="621"/>
        <v>0</v>
      </c>
      <c r="CK60" s="25"/>
      <c r="CL60" s="25">
        <f t="shared" si="622"/>
        <v>0</v>
      </c>
      <c r="CM60" s="25"/>
      <c r="CN60" s="25">
        <f t="shared" si="623"/>
        <v>0</v>
      </c>
      <c r="CO60" s="25"/>
      <c r="CP60" s="25">
        <f t="shared" si="624"/>
        <v>0</v>
      </c>
      <c r="CQ60" s="25"/>
      <c r="CR60" s="25">
        <f t="shared" si="625"/>
        <v>0</v>
      </c>
      <c r="CS60" s="25"/>
      <c r="CT60" s="25">
        <f t="shared" si="626"/>
        <v>0</v>
      </c>
      <c r="CU60" s="25">
        <v>5</v>
      </c>
      <c r="CV60" s="25">
        <f t="shared" si="627"/>
        <v>15726.05</v>
      </c>
      <c r="CW60" s="25">
        <v>0.4</v>
      </c>
      <c r="CX60" s="25">
        <f t="shared" si="628"/>
        <v>1258.08</v>
      </c>
      <c r="CY60" s="25"/>
      <c r="CZ60" s="25">
        <f t="shared" si="629"/>
        <v>0</v>
      </c>
      <c r="DA60" s="25"/>
      <c r="DB60" s="25">
        <f t="shared" si="630"/>
        <v>0</v>
      </c>
      <c r="DC60" s="25"/>
      <c r="DD60" s="25">
        <f t="shared" si="631"/>
        <v>0</v>
      </c>
      <c r="DE60" s="25"/>
      <c r="DF60" s="25">
        <f t="shared" si="632"/>
        <v>0</v>
      </c>
    </row>
    <row r="61" spans="1:110" s="7" customFormat="1" ht="63.75" x14ac:dyDescent="0.2">
      <c r="A61" s="63">
        <v>34</v>
      </c>
      <c r="B61" s="82" t="s">
        <v>114</v>
      </c>
      <c r="C61" s="64" t="s">
        <v>115</v>
      </c>
      <c r="D61" s="65" t="s">
        <v>34</v>
      </c>
      <c r="E61" s="63">
        <v>564</v>
      </c>
      <c r="F61" s="57">
        <v>5434.56</v>
      </c>
      <c r="G61" s="53">
        <f t="shared" si="597"/>
        <v>3065091.84</v>
      </c>
      <c r="H61" s="24">
        <f t="shared" si="598"/>
        <v>582.73</v>
      </c>
      <c r="I61" s="24">
        <f t="shared" si="599"/>
        <v>3166881.15</v>
      </c>
      <c r="J61" s="24">
        <f t="shared" si="237"/>
        <v>-18.730000000000018</v>
      </c>
      <c r="K61" s="24">
        <f t="shared" si="339"/>
        <v>582.73</v>
      </c>
      <c r="L61" s="24">
        <f t="shared" si="340"/>
        <v>3166881.15</v>
      </c>
      <c r="M61" s="24">
        <f t="shared" si="600"/>
        <v>-18.730000000000018</v>
      </c>
      <c r="N61" s="24">
        <f t="shared" si="601"/>
        <v>-101789.31000000006</v>
      </c>
      <c r="O61" s="25"/>
      <c r="P61" s="25">
        <f t="shared" si="633"/>
        <v>0</v>
      </c>
      <c r="Q61" s="25"/>
      <c r="R61" s="25">
        <f t="shared" si="602"/>
        <v>0</v>
      </c>
      <c r="S61" s="25"/>
      <c r="T61" s="25">
        <f t="shared" si="241"/>
        <v>0</v>
      </c>
      <c r="U61" s="25"/>
      <c r="V61" s="25">
        <f t="shared" si="634"/>
        <v>0</v>
      </c>
      <c r="W61" s="25"/>
      <c r="X61" s="25">
        <f t="shared" si="635"/>
        <v>0</v>
      </c>
      <c r="Y61" s="25"/>
      <c r="Z61" s="25">
        <f t="shared" si="636"/>
        <v>0</v>
      </c>
      <c r="AA61" s="25"/>
      <c r="AB61" s="25">
        <f t="shared" si="242"/>
        <v>0</v>
      </c>
      <c r="AC61" s="25"/>
      <c r="AD61" s="25">
        <f t="shared" si="243"/>
        <v>0</v>
      </c>
      <c r="AE61" s="25"/>
      <c r="AF61" s="25">
        <f t="shared" si="244"/>
        <v>0</v>
      </c>
      <c r="AG61" s="25"/>
      <c r="AH61" s="25">
        <f t="shared" si="245"/>
        <v>0</v>
      </c>
      <c r="AI61" s="25"/>
      <c r="AJ61" s="25">
        <f t="shared" si="246"/>
        <v>0</v>
      </c>
      <c r="AK61" s="25"/>
      <c r="AL61" s="25">
        <f t="shared" si="247"/>
        <v>0</v>
      </c>
      <c r="AM61" s="25">
        <v>543</v>
      </c>
      <c r="AN61" s="25">
        <f t="shared" si="248"/>
        <v>2950966.08</v>
      </c>
      <c r="AO61" s="25"/>
      <c r="AP61" s="25">
        <f t="shared" si="249"/>
        <v>0</v>
      </c>
      <c r="AQ61" s="25"/>
      <c r="AR61" s="25">
        <f t="shared" si="250"/>
        <v>0</v>
      </c>
      <c r="AS61" s="25"/>
      <c r="AT61" s="25">
        <f t="shared" si="251"/>
        <v>0</v>
      </c>
      <c r="AU61" s="25"/>
      <c r="AV61" s="25">
        <f t="shared" si="252"/>
        <v>0</v>
      </c>
      <c r="AW61" s="25"/>
      <c r="AX61" s="25">
        <f t="shared" si="253"/>
        <v>0</v>
      </c>
      <c r="AY61" s="25"/>
      <c r="AZ61" s="25">
        <f t="shared" si="603"/>
        <v>0</v>
      </c>
      <c r="BA61" s="25"/>
      <c r="BB61" s="25">
        <f t="shared" si="604"/>
        <v>0</v>
      </c>
      <c r="BC61" s="25"/>
      <c r="BD61" s="25">
        <f t="shared" si="605"/>
        <v>0</v>
      </c>
      <c r="BE61" s="25"/>
      <c r="BF61" s="25">
        <f t="shared" si="606"/>
        <v>0</v>
      </c>
      <c r="BG61" s="25"/>
      <c r="BH61" s="25">
        <f t="shared" si="607"/>
        <v>0</v>
      </c>
      <c r="BI61" s="25"/>
      <c r="BJ61" s="25">
        <f t="shared" si="608"/>
        <v>0</v>
      </c>
      <c r="BK61" s="25"/>
      <c r="BL61" s="25">
        <f t="shared" si="609"/>
        <v>0</v>
      </c>
      <c r="BM61" s="25"/>
      <c r="BN61" s="25">
        <f t="shared" si="610"/>
        <v>0</v>
      </c>
      <c r="BO61" s="25"/>
      <c r="BP61" s="25">
        <f t="shared" si="611"/>
        <v>0</v>
      </c>
      <c r="BQ61" s="25">
        <v>12.96</v>
      </c>
      <c r="BR61" s="25">
        <f t="shared" si="612"/>
        <v>70431.899999999994</v>
      </c>
      <c r="BS61" s="25"/>
      <c r="BT61" s="25">
        <f t="shared" si="613"/>
        <v>0</v>
      </c>
      <c r="BU61" s="25"/>
      <c r="BV61" s="25">
        <f t="shared" si="614"/>
        <v>0</v>
      </c>
      <c r="BW61" s="25"/>
      <c r="BX61" s="25">
        <f t="shared" si="615"/>
        <v>0</v>
      </c>
      <c r="BY61" s="25"/>
      <c r="BZ61" s="25">
        <f t="shared" si="616"/>
        <v>0</v>
      </c>
      <c r="CA61" s="25"/>
      <c r="CB61" s="25">
        <f t="shared" si="617"/>
        <v>0</v>
      </c>
      <c r="CC61" s="25"/>
      <c r="CD61" s="25">
        <f t="shared" si="618"/>
        <v>0</v>
      </c>
      <c r="CE61" s="25"/>
      <c r="CF61" s="25">
        <f t="shared" si="619"/>
        <v>0</v>
      </c>
      <c r="CG61" s="25"/>
      <c r="CH61" s="25">
        <f t="shared" si="620"/>
        <v>0</v>
      </c>
      <c r="CI61" s="25"/>
      <c r="CJ61" s="25">
        <f t="shared" si="621"/>
        <v>0</v>
      </c>
      <c r="CK61" s="25"/>
      <c r="CL61" s="25">
        <f t="shared" si="622"/>
        <v>0</v>
      </c>
      <c r="CM61" s="25"/>
      <c r="CN61" s="25">
        <f t="shared" si="623"/>
        <v>0</v>
      </c>
      <c r="CO61" s="25"/>
      <c r="CP61" s="25">
        <f t="shared" si="624"/>
        <v>0</v>
      </c>
      <c r="CQ61" s="25"/>
      <c r="CR61" s="25">
        <f t="shared" si="625"/>
        <v>0</v>
      </c>
      <c r="CS61" s="25"/>
      <c r="CT61" s="25">
        <f t="shared" si="626"/>
        <v>0</v>
      </c>
      <c r="CU61" s="25">
        <v>8.0399999999999991</v>
      </c>
      <c r="CV61" s="25">
        <f t="shared" si="627"/>
        <v>43693.86</v>
      </c>
      <c r="CW61" s="25">
        <v>18.73</v>
      </c>
      <c r="CX61" s="25">
        <f t="shared" si="628"/>
        <v>101789.31</v>
      </c>
      <c r="CY61" s="25"/>
      <c r="CZ61" s="25">
        <f t="shared" si="629"/>
        <v>0</v>
      </c>
      <c r="DA61" s="25"/>
      <c r="DB61" s="25">
        <f t="shared" si="630"/>
        <v>0</v>
      </c>
      <c r="DC61" s="25"/>
      <c r="DD61" s="25">
        <f t="shared" si="631"/>
        <v>0</v>
      </c>
      <c r="DE61" s="25"/>
      <c r="DF61" s="25">
        <f t="shared" si="632"/>
        <v>0</v>
      </c>
    </row>
    <row r="62" spans="1:110" s="7" customFormat="1" ht="51" x14ac:dyDescent="0.2">
      <c r="A62" s="63">
        <v>35</v>
      </c>
      <c r="B62" s="82" t="s">
        <v>116</v>
      </c>
      <c r="C62" s="64" t="s">
        <v>117</v>
      </c>
      <c r="D62" s="65" t="s">
        <v>46</v>
      </c>
      <c r="E62" s="63">
        <v>24</v>
      </c>
      <c r="F62" s="57">
        <v>21012.86</v>
      </c>
      <c r="G62" s="53">
        <f>ROUND(E62*F62,2)</f>
        <v>504308.64</v>
      </c>
      <c r="H62" s="24">
        <f t="shared" si="598"/>
        <v>24</v>
      </c>
      <c r="I62" s="24">
        <f t="shared" si="599"/>
        <v>504308.64</v>
      </c>
      <c r="J62" s="24">
        <f t="shared" si="237"/>
        <v>0</v>
      </c>
      <c r="K62" s="24">
        <f t="shared" si="339"/>
        <v>24</v>
      </c>
      <c r="L62" s="24">
        <f t="shared" si="340"/>
        <v>504308.64</v>
      </c>
      <c r="M62" s="24">
        <f>E62-H62</f>
        <v>0</v>
      </c>
      <c r="N62" s="24">
        <f>G62-I62</f>
        <v>0</v>
      </c>
      <c r="O62" s="25"/>
      <c r="P62" s="25">
        <f>ROUND(O62*$F62,2)</f>
        <v>0</v>
      </c>
      <c r="Q62" s="25"/>
      <c r="R62" s="25">
        <f t="shared" si="602"/>
        <v>0</v>
      </c>
      <c r="S62" s="25"/>
      <c r="T62" s="25">
        <f t="shared" si="241"/>
        <v>0</v>
      </c>
      <c r="U62" s="25"/>
      <c r="V62" s="25">
        <f t="shared" si="634"/>
        <v>0</v>
      </c>
      <c r="W62" s="25"/>
      <c r="X62" s="25">
        <f t="shared" si="635"/>
        <v>0</v>
      </c>
      <c r="Y62" s="25"/>
      <c r="Z62" s="25">
        <f t="shared" si="636"/>
        <v>0</v>
      </c>
      <c r="AA62" s="25"/>
      <c r="AB62" s="25">
        <f t="shared" si="242"/>
        <v>0</v>
      </c>
      <c r="AC62" s="25"/>
      <c r="AD62" s="25">
        <f t="shared" si="243"/>
        <v>0</v>
      </c>
      <c r="AE62" s="25"/>
      <c r="AF62" s="25">
        <f t="shared" si="244"/>
        <v>0</v>
      </c>
      <c r="AG62" s="25"/>
      <c r="AH62" s="25">
        <f t="shared" si="245"/>
        <v>0</v>
      </c>
      <c r="AI62" s="25"/>
      <c r="AJ62" s="25">
        <f t="shared" si="246"/>
        <v>0</v>
      </c>
      <c r="AK62" s="25"/>
      <c r="AL62" s="25">
        <f t="shared" si="247"/>
        <v>0</v>
      </c>
      <c r="AM62" s="25"/>
      <c r="AN62" s="25">
        <f t="shared" si="248"/>
        <v>0</v>
      </c>
      <c r="AO62" s="25"/>
      <c r="AP62" s="25">
        <f t="shared" si="249"/>
        <v>0</v>
      </c>
      <c r="AQ62" s="25"/>
      <c r="AR62" s="25">
        <f t="shared" si="250"/>
        <v>0</v>
      </c>
      <c r="AS62" s="25"/>
      <c r="AT62" s="25">
        <f t="shared" si="251"/>
        <v>0</v>
      </c>
      <c r="AU62" s="25"/>
      <c r="AV62" s="25">
        <f t="shared" si="252"/>
        <v>0</v>
      </c>
      <c r="AW62" s="25"/>
      <c r="AX62" s="25">
        <f t="shared" si="253"/>
        <v>0</v>
      </c>
      <c r="AY62" s="25">
        <v>18</v>
      </c>
      <c r="AZ62" s="25">
        <f t="shared" si="603"/>
        <v>378231.48</v>
      </c>
      <c r="BA62" s="25"/>
      <c r="BB62" s="25">
        <f t="shared" si="604"/>
        <v>0</v>
      </c>
      <c r="BC62" s="25"/>
      <c r="BD62" s="25">
        <f t="shared" si="605"/>
        <v>0</v>
      </c>
      <c r="BE62" s="25"/>
      <c r="BF62" s="25">
        <f t="shared" si="606"/>
        <v>0</v>
      </c>
      <c r="BG62" s="25"/>
      <c r="BH62" s="25">
        <f t="shared" si="607"/>
        <v>0</v>
      </c>
      <c r="BI62" s="25"/>
      <c r="BJ62" s="25">
        <f t="shared" si="608"/>
        <v>0</v>
      </c>
      <c r="BK62" s="25">
        <v>6</v>
      </c>
      <c r="BL62" s="25">
        <f t="shared" si="609"/>
        <v>126077.16</v>
      </c>
      <c r="BM62" s="25"/>
      <c r="BN62" s="25">
        <f t="shared" si="610"/>
        <v>0</v>
      </c>
      <c r="BO62" s="25"/>
      <c r="BP62" s="25">
        <f t="shared" si="611"/>
        <v>0</v>
      </c>
      <c r="BQ62" s="25"/>
      <c r="BR62" s="25">
        <f t="shared" si="612"/>
        <v>0</v>
      </c>
      <c r="BS62" s="25"/>
      <c r="BT62" s="25">
        <f t="shared" si="613"/>
        <v>0</v>
      </c>
      <c r="BU62" s="25"/>
      <c r="BV62" s="25">
        <f t="shared" si="614"/>
        <v>0</v>
      </c>
      <c r="BW62" s="25"/>
      <c r="BX62" s="25">
        <f t="shared" si="615"/>
        <v>0</v>
      </c>
      <c r="BY62" s="25"/>
      <c r="BZ62" s="25">
        <f t="shared" si="616"/>
        <v>0</v>
      </c>
      <c r="CA62" s="25"/>
      <c r="CB62" s="25">
        <f t="shared" si="617"/>
        <v>0</v>
      </c>
      <c r="CC62" s="25"/>
      <c r="CD62" s="25">
        <f t="shared" si="618"/>
        <v>0</v>
      </c>
      <c r="CE62" s="25"/>
      <c r="CF62" s="25">
        <f t="shared" si="619"/>
        <v>0</v>
      </c>
      <c r="CG62" s="25"/>
      <c r="CH62" s="25">
        <f t="shared" si="620"/>
        <v>0</v>
      </c>
      <c r="CI62" s="25"/>
      <c r="CJ62" s="25">
        <f t="shared" si="621"/>
        <v>0</v>
      </c>
      <c r="CK62" s="25"/>
      <c r="CL62" s="25">
        <f t="shared" si="622"/>
        <v>0</v>
      </c>
      <c r="CM62" s="25"/>
      <c r="CN62" s="25">
        <f t="shared" si="623"/>
        <v>0</v>
      </c>
      <c r="CO62" s="25"/>
      <c r="CP62" s="25">
        <f t="shared" si="624"/>
        <v>0</v>
      </c>
      <c r="CQ62" s="25"/>
      <c r="CR62" s="25">
        <f t="shared" si="625"/>
        <v>0</v>
      </c>
      <c r="CS62" s="25"/>
      <c r="CT62" s="25">
        <f t="shared" si="626"/>
        <v>0</v>
      </c>
      <c r="CU62" s="25"/>
      <c r="CV62" s="25">
        <f t="shared" si="627"/>
        <v>0</v>
      </c>
      <c r="CW62" s="25"/>
      <c r="CX62" s="25">
        <f t="shared" si="628"/>
        <v>0</v>
      </c>
      <c r="CY62" s="25"/>
      <c r="CZ62" s="25">
        <f t="shared" si="629"/>
        <v>0</v>
      </c>
      <c r="DA62" s="25"/>
      <c r="DB62" s="25">
        <f t="shared" si="630"/>
        <v>0</v>
      </c>
      <c r="DC62" s="25"/>
      <c r="DD62" s="25">
        <f t="shared" si="631"/>
        <v>0</v>
      </c>
      <c r="DE62" s="25"/>
      <c r="DF62" s="25">
        <f t="shared" si="632"/>
        <v>0</v>
      </c>
    </row>
    <row r="63" spans="1:110" s="7" customFormat="1" x14ac:dyDescent="0.2">
      <c r="A63" s="63"/>
      <c r="B63" s="82"/>
      <c r="C63" s="64"/>
      <c r="D63" s="65"/>
      <c r="E63" s="63"/>
      <c r="F63" s="57"/>
      <c r="G63" s="53">
        <f>SUM(G58:G62)</f>
        <v>5605852.79</v>
      </c>
      <c r="H63" s="24">
        <f t="shared" si="92"/>
        <v>0</v>
      </c>
      <c r="I63" s="53">
        <f>SUM(I58:I62)</f>
        <v>5723294.9699999997</v>
      </c>
      <c r="J63" s="24"/>
      <c r="K63" s="24"/>
      <c r="L63" s="53">
        <f>SUM(L58:L62)</f>
        <v>5723294.9699999997</v>
      </c>
      <c r="M63" s="24"/>
      <c r="N63" s="53">
        <f>SUM(N58:N62)</f>
        <v>-117442.18000000001</v>
      </c>
      <c r="O63" s="24"/>
      <c r="P63" s="53">
        <f t="shared" ref="P63" si="637">SUM(P58:P62)</f>
        <v>0</v>
      </c>
      <c r="Q63" s="24"/>
      <c r="R63" s="53">
        <f t="shared" ref="R63" si="638">SUM(R58:R62)</f>
        <v>0</v>
      </c>
      <c r="S63" s="24"/>
      <c r="T63" s="53">
        <f t="shared" ref="T63" si="639">SUM(T58:T62)</f>
        <v>0</v>
      </c>
      <c r="U63" s="24"/>
      <c r="V63" s="53">
        <f t="shared" ref="V63" si="640">SUM(V58:V62)</f>
        <v>0</v>
      </c>
      <c r="W63" s="24"/>
      <c r="X63" s="53">
        <f t="shared" ref="X63" si="641">SUM(X58:X62)</f>
        <v>0</v>
      </c>
      <c r="Y63" s="24"/>
      <c r="Z63" s="53">
        <f t="shared" ref="Z63" si="642">SUM(Z58:Z62)</f>
        <v>0</v>
      </c>
      <c r="AA63" s="24"/>
      <c r="AB63" s="53">
        <f t="shared" ref="AB63" si="643">SUM(AB58:AB62)</f>
        <v>0</v>
      </c>
      <c r="AC63" s="24"/>
      <c r="AD63" s="53">
        <f t="shared" ref="AD63" si="644">SUM(AD58:AD62)</f>
        <v>0</v>
      </c>
      <c r="AE63" s="24"/>
      <c r="AF63" s="53">
        <f t="shared" ref="AF63" si="645">SUM(AF58:AF62)</f>
        <v>0</v>
      </c>
      <c r="AG63" s="24"/>
      <c r="AH63" s="53">
        <f t="shared" ref="AH63" si="646">SUM(AH58:AH62)</f>
        <v>0</v>
      </c>
      <c r="AI63" s="24"/>
      <c r="AJ63" s="53">
        <f t="shared" ref="AJ63" si="647">SUM(AJ58:AJ62)</f>
        <v>0</v>
      </c>
      <c r="AK63" s="24"/>
      <c r="AL63" s="53">
        <f t="shared" ref="AL63" si="648">SUM(AL58:AL62)</f>
        <v>0</v>
      </c>
      <c r="AM63" s="24"/>
      <c r="AN63" s="53">
        <f t="shared" ref="AN63" si="649">SUM(AN58:AN62)</f>
        <v>2950966.08</v>
      </c>
      <c r="AO63" s="24"/>
      <c r="AP63" s="53">
        <f t="shared" ref="AP63" si="650">SUM(AP58:AP62)</f>
        <v>0</v>
      </c>
      <c r="AQ63" s="24"/>
      <c r="AR63" s="53">
        <f t="shared" ref="AR63" si="651">SUM(AR58:AR62)</f>
        <v>0</v>
      </c>
      <c r="AS63" s="24"/>
      <c r="AT63" s="53">
        <f t="shared" ref="AT63" si="652">SUM(AT58:AT62)</f>
        <v>0</v>
      </c>
      <c r="AU63" s="24"/>
      <c r="AV63" s="53">
        <f t="shared" ref="AV63" si="653">SUM(AV58:AV62)</f>
        <v>0</v>
      </c>
      <c r="AW63" s="24"/>
      <c r="AX63" s="53">
        <f t="shared" ref="AX63" si="654">SUM(AX58:AX62)</f>
        <v>0</v>
      </c>
      <c r="AY63" s="25"/>
      <c r="AZ63" s="53">
        <f t="shared" ref="AZ63" si="655">SUM(AZ58:AZ62)</f>
        <v>418266.92</v>
      </c>
      <c r="BA63" s="25"/>
      <c r="BB63" s="53">
        <f t="shared" ref="BB63:BD63" si="656">SUM(BB58:BB62)</f>
        <v>0</v>
      </c>
      <c r="BC63" s="25"/>
      <c r="BD63" s="53">
        <f t="shared" si="656"/>
        <v>0</v>
      </c>
      <c r="BE63" s="25"/>
      <c r="BF63" s="53">
        <f t="shared" ref="BF63" si="657">SUM(BF58:BF62)</f>
        <v>170983.14</v>
      </c>
      <c r="BG63" s="25"/>
      <c r="BH63" s="53">
        <f t="shared" ref="BH63" si="658">SUM(BH58:BH62)</f>
        <v>0</v>
      </c>
      <c r="BI63" s="25"/>
      <c r="BJ63" s="53">
        <f t="shared" ref="BJ63" si="659">SUM(BJ58:BJ62)</f>
        <v>0</v>
      </c>
      <c r="BK63" s="25"/>
      <c r="BL63" s="53">
        <f t="shared" ref="BL63" si="660">SUM(BL58:BL62)</f>
        <v>479510.74</v>
      </c>
      <c r="BM63" s="25"/>
      <c r="BN63" s="53">
        <f t="shared" ref="BN63" si="661">SUM(BN58:BN62)</f>
        <v>0</v>
      </c>
      <c r="BO63" s="25"/>
      <c r="BP63" s="53">
        <f t="shared" ref="BP63" si="662">SUM(BP58:BP62)</f>
        <v>0</v>
      </c>
      <c r="BQ63" s="25"/>
      <c r="BR63" s="53">
        <f t="shared" ref="BR63" si="663">SUM(BR58:BR62)</f>
        <v>70431.899999999994</v>
      </c>
      <c r="BS63" s="25"/>
      <c r="BT63" s="53">
        <f t="shared" ref="BT63" si="664">SUM(BT58:BT62)</f>
        <v>0</v>
      </c>
      <c r="BU63" s="25"/>
      <c r="BV63" s="53">
        <f t="shared" ref="BV63" si="665">SUM(BV58:BV62)</f>
        <v>0</v>
      </c>
      <c r="BW63" s="25"/>
      <c r="BX63" s="53">
        <f t="shared" ref="BX63" si="666">SUM(BX58:BX62)</f>
        <v>0</v>
      </c>
      <c r="BY63" s="25"/>
      <c r="BZ63" s="53">
        <f t="shared" ref="BZ63" si="667">SUM(BZ58:BZ62)</f>
        <v>0</v>
      </c>
      <c r="CA63" s="25"/>
      <c r="CB63" s="53">
        <f t="shared" ref="CB63" si="668">SUM(CB58:CB62)</f>
        <v>0</v>
      </c>
      <c r="CC63" s="25"/>
      <c r="CD63" s="53">
        <f t="shared" ref="CD63" si="669">SUM(CD58:CD62)</f>
        <v>0</v>
      </c>
      <c r="CE63" s="25"/>
      <c r="CF63" s="53">
        <f t="shared" ref="CF63" si="670">SUM(CF58:CF62)</f>
        <v>0</v>
      </c>
      <c r="CG63" s="25"/>
      <c r="CH63" s="53">
        <f t="shared" ref="CH63" si="671">SUM(CH58:CH62)</f>
        <v>0</v>
      </c>
      <c r="CI63" s="25"/>
      <c r="CJ63" s="53">
        <f t="shared" ref="CJ63" si="672">SUM(CJ58:CJ62)</f>
        <v>543770.93999999994</v>
      </c>
      <c r="CK63" s="25"/>
      <c r="CL63" s="53">
        <f t="shared" ref="CL63" si="673">SUM(CL58:CL62)</f>
        <v>0</v>
      </c>
      <c r="CM63" s="25"/>
      <c r="CN63" s="53">
        <f t="shared" ref="CN63" si="674">SUM(CN58:CN62)</f>
        <v>0</v>
      </c>
      <c r="CO63" s="25"/>
      <c r="CP63" s="112">
        <f t="shared" ref="CP63" si="675">SUM(CP58:CP62)</f>
        <v>0</v>
      </c>
      <c r="CQ63" s="121"/>
      <c r="CR63" s="112">
        <f t="shared" ref="CR63" si="676">SUM(CR58:CR62)</f>
        <v>0</v>
      </c>
      <c r="CS63" s="121"/>
      <c r="CT63" s="112">
        <f t="shared" ref="CT63" si="677">SUM(CT58:CT62)</f>
        <v>0</v>
      </c>
      <c r="CU63" s="25"/>
      <c r="CV63" s="112">
        <f t="shared" ref="CV63" si="678">SUM(CV58:CV62)</f>
        <v>969792.91</v>
      </c>
      <c r="CW63" s="121"/>
      <c r="CX63" s="112">
        <f>SUM(CX58:CX62)</f>
        <v>119572.34</v>
      </c>
      <c r="CY63" s="121"/>
      <c r="CZ63" s="112">
        <f t="shared" ref="CZ63" si="679">SUM(CZ58:CZ62)</f>
        <v>0</v>
      </c>
      <c r="DA63" s="25"/>
      <c r="DB63" s="112">
        <f t="shared" ref="DB63" si="680">SUM(DB58:DB62)</f>
        <v>0</v>
      </c>
      <c r="DC63" s="25"/>
      <c r="DD63" s="112">
        <f>SUM(DD58:DD62)</f>
        <v>0</v>
      </c>
      <c r="DE63" s="25"/>
      <c r="DF63" s="112">
        <f t="shared" ref="DF63" si="681">SUM(DF58:DF62)</f>
        <v>0</v>
      </c>
    </row>
    <row r="64" spans="1:110" s="7" customFormat="1" x14ac:dyDescent="0.2">
      <c r="A64" s="100"/>
      <c r="B64" s="101"/>
      <c r="C64" s="102" t="s">
        <v>118</v>
      </c>
      <c r="D64" s="103"/>
      <c r="E64" s="100"/>
      <c r="F64" s="104"/>
      <c r="G64" s="105"/>
      <c r="H64" s="24">
        <f t="shared" si="92"/>
        <v>0</v>
      </c>
      <c r="I64" s="106"/>
      <c r="J64" s="106"/>
      <c r="K64" s="106"/>
      <c r="L64" s="106"/>
      <c r="M64" s="106"/>
      <c r="N64" s="106"/>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c r="DA64" s="25"/>
      <c r="DB64" s="25"/>
      <c r="DC64" s="25"/>
      <c r="DD64" s="25"/>
      <c r="DE64" s="25"/>
      <c r="DF64" s="25"/>
    </row>
    <row r="65" spans="1:110" s="7" customFormat="1" ht="38.25" x14ac:dyDescent="0.2">
      <c r="A65" s="63">
        <v>36</v>
      </c>
      <c r="B65" s="82" t="s">
        <v>119</v>
      </c>
      <c r="C65" s="64" t="s">
        <v>120</v>
      </c>
      <c r="D65" s="65" t="s">
        <v>97</v>
      </c>
      <c r="E65" s="63">
        <v>120</v>
      </c>
      <c r="F65" s="57">
        <v>27.07</v>
      </c>
      <c r="G65" s="53">
        <f t="shared" ref="G65:G67" si="682">ROUND(E65*F65,2)</f>
        <v>3248.4</v>
      </c>
      <c r="H65" s="24">
        <f t="shared" ref="H65:H75" si="683">O65+Q65+S65+U65+W65+Y65+AA65+AC65+AE65+AG65+AI65+AK65+AM65+AO65+AQ65+AS65+AU65+AW65+AY65+BA65+BC65+BE65+BG65+BI65+BK65+BM65+BO65+BQ65+BS65+BU65+BW65+BY65+CA65+CC65+CE65+CG65+CI65+CK65+CM65+CO65+CQ65+CS65+CU65+CW65+CY65+DA65+DC65+DE65</f>
        <v>107.56</v>
      </c>
      <c r="I65" s="24">
        <f t="shared" ref="I65:I75" si="684">P65+R65+T65+V65+X65+Z65+AB65+AD65+AF65+AH65+AJ65+AL65+AN65+AP65+AR65+AT65+AV65+AX65+AZ65+BB65+BD65+BF65+BH65+BJ65+BL65+BN65+BP65+BR65+BT65+BV65+BX65+BZ65+CB65+CD65+CF65+CH65+CJ65+CL65+CN65+CP65+CR65+CT65+CV65+CX65+CZ65+DB65+DD65+DF65</f>
        <v>2911.65</v>
      </c>
      <c r="J65" s="24">
        <f t="shared" si="237"/>
        <v>12.439999999999998</v>
      </c>
      <c r="K65" s="24">
        <f t="shared" si="339"/>
        <v>107.56</v>
      </c>
      <c r="L65" s="24">
        <f t="shared" si="340"/>
        <v>2911.65</v>
      </c>
      <c r="M65" s="24">
        <f t="shared" ref="M65:M71" si="685">E65-H65</f>
        <v>12.439999999999998</v>
      </c>
      <c r="N65" s="24">
        <f t="shared" ref="N65:N71" si="686">G65-I65</f>
        <v>336.75</v>
      </c>
      <c r="O65" s="25"/>
      <c r="P65" s="25">
        <f>ROUND(O65*$F65,2)</f>
        <v>0</v>
      </c>
      <c r="Q65" s="25"/>
      <c r="R65" s="25">
        <f t="shared" si="602"/>
        <v>0</v>
      </c>
      <c r="S65" s="25"/>
      <c r="T65" s="25">
        <f t="shared" si="241"/>
        <v>0</v>
      </c>
      <c r="U65" s="25"/>
      <c r="V65" s="25">
        <f>ROUND(U65*F65,2)</f>
        <v>0</v>
      </c>
      <c r="W65" s="25"/>
      <c r="X65" s="25">
        <f>ROUND(W65*F65,2)</f>
        <v>0</v>
      </c>
      <c r="Y65" s="25"/>
      <c r="Z65" s="25">
        <f>ROUND(Y65*F65,2)</f>
        <v>0</v>
      </c>
      <c r="AA65" s="25"/>
      <c r="AB65" s="25">
        <f t="shared" si="242"/>
        <v>0</v>
      </c>
      <c r="AC65" s="25"/>
      <c r="AD65" s="25">
        <f t="shared" si="243"/>
        <v>0</v>
      </c>
      <c r="AE65" s="25"/>
      <c r="AF65" s="25">
        <f t="shared" si="244"/>
        <v>0</v>
      </c>
      <c r="AG65" s="25"/>
      <c r="AH65" s="25">
        <f t="shared" si="245"/>
        <v>0</v>
      </c>
      <c r="AI65" s="25"/>
      <c r="AJ65" s="25">
        <f t="shared" si="246"/>
        <v>0</v>
      </c>
      <c r="AK65" s="25"/>
      <c r="AL65" s="25">
        <f t="shared" si="247"/>
        <v>0</v>
      </c>
      <c r="AM65" s="25"/>
      <c r="AN65" s="25">
        <f t="shared" si="248"/>
        <v>0</v>
      </c>
      <c r="AO65" s="25"/>
      <c r="AP65" s="25">
        <f t="shared" si="249"/>
        <v>0</v>
      </c>
      <c r="AQ65" s="25"/>
      <c r="AR65" s="25">
        <f t="shared" si="250"/>
        <v>0</v>
      </c>
      <c r="AS65" s="25"/>
      <c r="AT65" s="25">
        <f t="shared" si="251"/>
        <v>0</v>
      </c>
      <c r="AU65" s="25"/>
      <c r="AV65" s="25">
        <f t="shared" si="252"/>
        <v>0</v>
      </c>
      <c r="AW65" s="25"/>
      <c r="AX65" s="25">
        <f t="shared" si="253"/>
        <v>0</v>
      </c>
      <c r="AY65" s="25"/>
      <c r="AZ65" s="25">
        <f t="shared" ref="AZ65:AZ75" si="687">ROUND(AY65*F65,2)</f>
        <v>0</v>
      </c>
      <c r="BA65" s="25"/>
      <c r="BB65" s="25">
        <f t="shared" ref="BB65:BB75" si="688">ROUND(BA65*F65,2)</f>
        <v>0</v>
      </c>
      <c r="BC65" s="25"/>
      <c r="BD65" s="25">
        <f t="shared" ref="BD65:BD75" si="689">ROUND(BC65*F65,2)</f>
        <v>0</v>
      </c>
      <c r="BE65" s="25"/>
      <c r="BF65" s="25">
        <f t="shared" ref="BF65:BF75" si="690">ROUND(BE65*F65,2)</f>
        <v>0</v>
      </c>
      <c r="BG65" s="25"/>
      <c r="BH65" s="25">
        <f t="shared" ref="BH65:BH75" si="691">ROUND(BG65*F65,2)</f>
        <v>0</v>
      </c>
      <c r="BI65" s="25"/>
      <c r="BJ65" s="25">
        <f t="shared" ref="BJ65:BJ75" si="692">ROUND(BI65*F65,2)</f>
        <v>0</v>
      </c>
      <c r="BK65" s="25">
        <v>107.56</v>
      </c>
      <c r="BL65" s="25">
        <f t="shared" ref="BL65:BL75" si="693">ROUND(BK65*F65,2)</f>
        <v>2911.65</v>
      </c>
      <c r="BM65" s="25"/>
      <c r="BN65" s="25">
        <f t="shared" ref="BN65:BN75" si="694">ROUND(BM65*F65,2)</f>
        <v>0</v>
      </c>
      <c r="BO65" s="25"/>
      <c r="BP65" s="25">
        <f t="shared" ref="BP65:BP75" si="695">ROUND(BO65*F65,2)</f>
        <v>0</v>
      </c>
      <c r="BQ65" s="25"/>
      <c r="BR65" s="25">
        <f t="shared" ref="BR65:BR75" si="696">ROUND(BQ65*F65,2)</f>
        <v>0</v>
      </c>
      <c r="BS65" s="25"/>
      <c r="BT65" s="25">
        <f t="shared" ref="BT65:BT75" si="697">ROUND(BS65*F65,2)</f>
        <v>0</v>
      </c>
      <c r="BU65" s="25"/>
      <c r="BV65" s="25">
        <f t="shared" ref="BV65:BV75" si="698">ROUND(BU65*F65,2)</f>
        <v>0</v>
      </c>
      <c r="BW65" s="25"/>
      <c r="BX65" s="25">
        <f t="shared" ref="BX65" si="699">ROUND(BW65*F65,2)</f>
        <v>0</v>
      </c>
      <c r="BY65" s="25"/>
      <c r="BZ65" s="25">
        <f t="shared" ref="BZ65" si="700">ROUND(BY65*F65,2)</f>
        <v>0</v>
      </c>
      <c r="CA65" s="25"/>
      <c r="CB65" s="25">
        <f t="shared" ref="CB65" si="701">ROUND(CA65*F65,2)</f>
        <v>0</v>
      </c>
      <c r="CC65" s="25"/>
      <c r="CD65" s="25">
        <f t="shared" ref="CD65:CD75" si="702">ROUND(CC65*F65,2)</f>
        <v>0</v>
      </c>
      <c r="CE65" s="25"/>
      <c r="CF65" s="25">
        <f t="shared" ref="CF65:CF75" si="703">ROUND(CE65*F65,2)</f>
        <v>0</v>
      </c>
      <c r="CG65" s="25"/>
      <c r="CH65" s="25">
        <f t="shared" ref="CH65:CH75" si="704">ROUND(CG65*F65,2)</f>
        <v>0</v>
      </c>
      <c r="CI65" s="25"/>
      <c r="CJ65" s="25">
        <f t="shared" ref="CJ65:CJ75" si="705">ROUND(CI65*F65,2)</f>
        <v>0</v>
      </c>
      <c r="CK65" s="25"/>
      <c r="CL65" s="25">
        <f t="shared" ref="CL65:CL75" si="706">ROUND(CK65*F65,2)</f>
        <v>0</v>
      </c>
      <c r="CM65" s="25"/>
      <c r="CN65" s="25">
        <f t="shared" ref="CN65:CN75" si="707">ROUND(CM65*F65,2)</f>
        <v>0</v>
      </c>
      <c r="CO65" s="25"/>
      <c r="CP65" s="25">
        <f t="shared" ref="CP65:CP75" si="708">ROUND(CO65*F65,2)</f>
        <v>0</v>
      </c>
      <c r="CQ65" s="25"/>
      <c r="CR65" s="25">
        <f t="shared" ref="CR65:CR75" si="709">ROUND(CQ65*F65,2)</f>
        <v>0</v>
      </c>
      <c r="CS65" s="25"/>
      <c r="CT65" s="25">
        <f t="shared" ref="CT65:CT75" si="710">ROUND(CS65*F65,2)</f>
        <v>0</v>
      </c>
      <c r="CU65" s="25"/>
      <c r="CV65" s="25">
        <f t="shared" ref="CV65:CV75" si="711">ROUND(CU65*F65,2)</f>
        <v>0</v>
      </c>
      <c r="CW65" s="25"/>
      <c r="CX65" s="25">
        <f t="shared" ref="CX65:CX75" si="712">ROUND(CW65*F65,2)</f>
        <v>0</v>
      </c>
      <c r="CY65" s="25"/>
      <c r="CZ65" s="25">
        <f t="shared" ref="CZ65:CZ75" si="713">ROUND(CY65*F65,2)</f>
        <v>0</v>
      </c>
      <c r="DA65" s="25"/>
      <c r="DB65" s="25">
        <f t="shared" ref="DB65:DB75" si="714">ROUND(DA65*F65,2)</f>
        <v>0</v>
      </c>
      <c r="DC65" s="25"/>
      <c r="DD65" s="25">
        <f t="shared" ref="DD65:DD75" si="715">ROUND(DC65*F65,2)</f>
        <v>0</v>
      </c>
      <c r="DE65" s="25"/>
      <c r="DF65" s="25">
        <f t="shared" ref="DF65:DF75" si="716">ROUND(DE65*F65,2)</f>
        <v>0</v>
      </c>
    </row>
    <row r="66" spans="1:110" s="7" customFormat="1" ht="38.25" x14ac:dyDescent="0.2">
      <c r="A66" s="63">
        <v>37</v>
      </c>
      <c r="B66" s="82" t="s">
        <v>121</v>
      </c>
      <c r="C66" s="64" t="s">
        <v>122</v>
      </c>
      <c r="D66" s="65" t="s">
        <v>97</v>
      </c>
      <c r="E66" s="63">
        <v>840</v>
      </c>
      <c r="F66" s="57">
        <v>28.72</v>
      </c>
      <c r="G66" s="53">
        <f t="shared" si="682"/>
        <v>24124.799999999999</v>
      </c>
      <c r="H66" s="24">
        <f t="shared" si="683"/>
        <v>839.04</v>
      </c>
      <c r="I66" s="24">
        <f t="shared" si="684"/>
        <v>24097.23</v>
      </c>
      <c r="J66" s="24">
        <f t="shared" si="237"/>
        <v>0.96000000000003638</v>
      </c>
      <c r="K66" s="24">
        <f t="shared" si="339"/>
        <v>839.04</v>
      </c>
      <c r="L66" s="24">
        <f t="shared" si="340"/>
        <v>24097.23</v>
      </c>
      <c r="M66" s="24">
        <f t="shared" si="685"/>
        <v>0.96000000000003638</v>
      </c>
      <c r="N66" s="24">
        <f t="shared" si="686"/>
        <v>27.569999999999709</v>
      </c>
      <c r="O66" s="25"/>
      <c r="P66" s="25">
        <f t="shared" ref="P66:P71" si="717">ROUND(O66*$F66,2)</f>
        <v>0</v>
      </c>
      <c r="Q66" s="25"/>
      <c r="R66" s="25">
        <f t="shared" si="602"/>
        <v>0</v>
      </c>
      <c r="S66" s="25"/>
      <c r="T66" s="25">
        <f t="shared" si="241"/>
        <v>0</v>
      </c>
      <c r="U66" s="25"/>
      <c r="V66" s="25">
        <f t="shared" ref="V66:V115" si="718">ROUND(U66*F66,2)</f>
        <v>0</v>
      </c>
      <c r="W66" s="25"/>
      <c r="X66" s="25">
        <f t="shared" ref="X66:X115" si="719">ROUND(W66*F66,2)</f>
        <v>0</v>
      </c>
      <c r="Y66" s="25"/>
      <c r="Z66" s="25">
        <f t="shared" ref="Z66:Z115" si="720">ROUND(Y66*F66,2)</f>
        <v>0</v>
      </c>
      <c r="AA66" s="25"/>
      <c r="AB66" s="25">
        <f t="shared" si="242"/>
        <v>0</v>
      </c>
      <c r="AC66" s="25"/>
      <c r="AD66" s="25">
        <f t="shared" si="243"/>
        <v>0</v>
      </c>
      <c r="AE66" s="25"/>
      <c r="AF66" s="25">
        <f t="shared" si="244"/>
        <v>0</v>
      </c>
      <c r="AG66" s="25"/>
      <c r="AH66" s="25">
        <f t="shared" si="245"/>
        <v>0</v>
      </c>
      <c r="AI66" s="25"/>
      <c r="AJ66" s="25">
        <f t="shared" si="246"/>
        <v>0</v>
      </c>
      <c r="AK66" s="25"/>
      <c r="AL66" s="25">
        <f t="shared" si="247"/>
        <v>0</v>
      </c>
      <c r="AM66" s="25"/>
      <c r="AN66" s="25">
        <f t="shared" si="248"/>
        <v>0</v>
      </c>
      <c r="AO66" s="25"/>
      <c r="AP66" s="25">
        <f t="shared" si="249"/>
        <v>0</v>
      </c>
      <c r="AQ66" s="25"/>
      <c r="AR66" s="25">
        <f t="shared" si="250"/>
        <v>0</v>
      </c>
      <c r="AS66" s="25"/>
      <c r="AT66" s="25">
        <f t="shared" si="251"/>
        <v>0</v>
      </c>
      <c r="AU66" s="25"/>
      <c r="AV66" s="25">
        <f t="shared" si="252"/>
        <v>0</v>
      </c>
      <c r="AW66" s="25"/>
      <c r="AX66" s="25">
        <f t="shared" si="253"/>
        <v>0</v>
      </c>
      <c r="AY66" s="25">
        <v>629.28</v>
      </c>
      <c r="AZ66" s="25">
        <f t="shared" si="687"/>
        <v>18072.919999999998</v>
      </c>
      <c r="BA66" s="25"/>
      <c r="BB66" s="25">
        <f t="shared" si="688"/>
        <v>0</v>
      </c>
      <c r="BC66" s="25"/>
      <c r="BD66" s="25">
        <f t="shared" si="689"/>
        <v>0</v>
      </c>
      <c r="BE66" s="25"/>
      <c r="BF66" s="25">
        <f t="shared" si="690"/>
        <v>0</v>
      </c>
      <c r="BG66" s="25"/>
      <c r="BH66" s="25">
        <f t="shared" si="691"/>
        <v>0</v>
      </c>
      <c r="BI66" s="25"/>
      <c r="BJ66" s="25">
        <f t="shared" si="692"/>
        <v>0</v>
      </c>
      <c r="BK66" s="25">
        <v>209.76</v>
      </c>
      <c r="BL66" s="25">
        <f t="shared" si="693"/>
        <v>6024.31</v>
      </c>
      <c r="BM66" s="25"/>
      <c r="BN66" s="25">
        <f t="shared" si="694"/>
        <v>0</v>
      </c>
      <c r="BO66" s="25"/>
      <c r="BP66" s="25">
        <f t="shared" si="695"/>
        <v>0</v>
      </c>
      <c r="BQ66" s="25"/>
      <c r="BR66" s="25">
        <f t="shared" si="696"/>
        <v>0</v>
      </c>
      <c r="BS66" s="25"/>
      <c r="BT66" s="25">
        <f t="shared" si="697"/>
        <v>0</v>
      </c>
      <c r="BU66" s="25"/>
      <c r="BV66" s="25">
        <f t="shared" si="698"/>
        <v>0</v>
      </c>
      <c r="BW66" s="25"/>
      <c r="BX66" s="25">
        <f t="shared" ref="BX66:BX75" si="721">ROUND(BW66*F66,2)</f>
        <v>0</v>
      </c>
      <c r="BY66" s="25"/>
      <c r="BZ66" s="25">
        <f t="shared" ref="BZ66:BZ75" si="722">ROUND(BY66*F66,2)</f>
        <v>0</v>
      </c>
      <c r="CA66" s="25"/>
      <c r="CB66" s="25">
        <f t="shared" ref="CB66:CB75" si="723">ROUND(CA66*F66,2)</f>
        <v>0</v>
      </c>
      <c r="CC66" s="25"/>
      <c r="CD66" s="25">
        <f t="shared" si="702"/>
        <v>0</v>
      </c>
      <c r="CE66" s="25"/>
      <c r="CF66" s="25">
        <f t="shared" si="703"/>
        <v>0</v>
      </c>
      <c r="CG66" s="25"/>
      <c r="CH66" s="25">
        <f t="shared" si="704"/>
        <v>0</v>
      </c>
      <c r="CI66" s="25"/>
      <c r="CJ66" s="25">
        <f t="shared" si="705"/>
        <v>0</v>
      </c>
      <c r="CK66" s="25"/>
      <c r="CL66" s="25">
        <f t="shared" si="706"/>
        <v>0</v>
      </c>
      <c r="CM66" s="25"/>
      <c r="CN66" s="25">
        <f t="shared" si="707"/>
        <v>0</v>
      </c>
      <c r="CO66" s="25"/>
      <c r="CP66" s="25">
        <f t="shared" si="708"/>
        <v>0</v>
      </c>
      <c r="CQ66" s="25"/>
      <c r="CR66" s="25">
        <f t="shared" si="709"/>
        <v>0</v>
      </c>
      <c r="CS66" s="25"/>
      <c r="CT66" s="25">
        <f t="shared" si="710"/>
        <v>0</v>
      </c>
      <c r="CU66" s="25"/>
      <c r="CV66" s="25">
        <f t="shared" si="711"/>
        <v>0</v>
      </c>
      <c r="CW66" s="25"/>
      <c r="CX66" s="25">
        <f t="shared" si="712"/>
        <v>0</v>
      </c>
      <c r="CY66" s="25"/>
      <c r="CZ66" s="25">
        <f t="shared" si="713"/>
        <v>0</v>
      </c>
      <c r="DA66" s="25"/>
      <c r="DB66" s="25">
        <f t="shared" si="714"/>
        <v>0</v>
      </c>
      <c r="DC66" s="25"/>
      <c r="DD66" s="25">
        <f t="shared" si="715"/>
        <v>0</v>
      </c>
      <c r="DE66" s="25"/>
      <c r="DF66" s="25">
        <f t="shared" si="716"/>
        <v>0</v>
      </c>
    </row>
    <row r="67" spans="1:110" s="7" customFormat="1" ht="38.25" x14ac:dyDescent="0.2">
      <c r="A67" s="63">
        <v>38</v>
      </c>
      <c r="B67" s="82" t="s">
        <v>123</v>
      </c>
      <c r="C67" s="64" t="s">
        <v>124</v>
      </c>
      <c r="D67" s="65" t="s">
        <v>97</v>
      </c>
      <c r="E67" s="63">
        <v>608300</v>
      </c>
      <c r="F67" s="57">
        <v>23.34</v>
      </c>
      <c r="G67" s="53">
        <f t="shared" si="682"/>
        <v>14197722</v>
      </c>
      <c r="H67" s="24">
        <f t="shared" si="683"/>
        <v>610631.98</v>
      </c>
      <c r="I67" s="24">
        <f t="shared" si="684"/>
        <v>14252150.41</v>
      </c>
      <c r="J67" s="24">
        <f t="shared" si="237"/>
        <v>-2331.9799999999814</v>
      </c>
      <c r="K67" s="24">
        <f t="shared" si="339"/>
        <v>610631.98</v>
      </c>
      <c r="L67" s="24">
        <f t="shared" si="340"/>
        <v>14252150.41</v>
      </c>
      <c r="M67" s="24">
        <f t="shared" si="685"/>
        <v>-2331.9799999999814</v>
      </c>
      <c r="N67" s="24">
        <f t="shared" si="686"/>
        <v>-54428.410000000149</v>
      </c>
      <c r="O67" s="25"/>
      <c r="P67" s="25">
        <f t="shared" si="717"/>
        <v>0</v>
      </c>
      <c r="Q67" s="25"/>
      <c r="R67" s="25">
        <f t="shared" si="602"/>
        <v>0</v>
      </c>
      <c r="S67" s="25"/>
      <c r="T67" s="25">
        <f t="shared" si="241"/>
        <v>0</v>
      </c>
      <c r="U67" s="25">
        <v>87190</v>
      </c>
      <c r="V67" s="25">
        <f t="shared" si="718"/>
        <v>2035014.6</v>
      </c>
      <c r="W67" s="25"/>
      <c r="X67" s="25">
        <f t="shared" si="719"/>
        <v>0</v>
      </c>
      <c r="Y67" s="25"/>
      <c r="Z67" s="25">
        <f t="shared" si="720"/>
        <v>0</v>
      </c>
      <c r="AA67" s="25">
        <v>256335</v>
      </c>
      <c r="AB67" s="25">
        <f t="shared" si="242"/>
        <v>5982858.9000000004</v>
      </c>
      <c r="AC67" s="25"/>
      <c r="AD67" s="25">
        <f t="shared" si="243"/>
        <v>0</v>
      </c>
      <c r="AE67" s="25"/>
      <c r="AF67" s="25">
        <f t="shared" si="244"/>
        <v>0</v>
      </c>
      <c r="AG67" s="25">
        <v>212105</v>
      </c>
      <c r="AH67" s="25">
        <f t="shared" si="245"/>
        <v>4950530.7</v>
      </c>
      <c r="AI67" s="25"/>
      <c r="AJ67" s="25">
        <f t="shared" si="246"/>
        <v>0</v>
      </c>
      <c r="AK67" s="25"/>
      <c r="AL67" s="25">
        <f t="shared" si="247"/>
        <v>0</v>
      </c>
      <c r="AM67" s="25"/>
      <c r="AN67" s="25">
        <f t="shared" si="248"/>
        <v>0</v>
      </c>
      <c r="AO67" s="25"/>
      <c r="AP67" s="25">
        <f t="shared" si="249"/>
        <v>0</v>
      </c>
      <c r="AQ67" s="25"/>
      <c r="AR67" s="25">
        <f t="shared" si="250"/>
        <v>0</v>
      </c>
      <c r="AS67" s="25"/>
      <c r="AT67" s="25">
        <f t="shared" si="251"/>
        <v>0</v>
      </c>
      <c r="AU67" s="25"/>
      <c r="AV67" s="25">
        <f t="shared" si="252"/>
        <v>0</v>
      </c>
      <c r="AW67" s="25"/>
      <c r="AX67" s="25">
        <f t="shared" si="253"/>
        <v>0</v>
      </c>
      <c r="AY67" s="25"/>
      <c r="AZ67" s="25">
        <f t="shared" si="687"/>
        <v>0</v>
      </c>
      <c r="BA67" s="25"/>
      <c r="BB67" s="25">
        <f t="shared" si="688"/>
        <v>0</v>
      </c>
      <c r="BC67" s="25"/>
      <c r="BD67" s="25">
        <f t="shared" si="689"/>
        <v>0</v>
      </c>
      <c r="BE67" s="25"/>
      <c r="BF67" s="25">
        <f t="shared" si="690"/>
        <v>0</v>
      </c>
      <c r="BG67" s="25"/>
      <c r="BH67" s="25">
        <f t="shared" si="691"/>
        <v>0</v>
      </c>
      <c r="BI67" s="25"/>
      <c r="BJ67" s="25">
        <f t="shared" si="692"/>
        <v>0</v>
      </c>
      <c r="BK67" s="25"/>
      <c r="BL67" s="25">
        <f t="shared" si="693"/>
        <v>0</v>
      </c>
      <c r="BM67" s="25"/>
      <c r="BN67" s="25">
        <f t="shared" si="694"/>
        <v>0</v>
      </c>
      <c r="BO67" s="25"/>
      <c r="BP67" s="25">
        <f t="shared" si="695"/>
        <v>0</v>
      </c>
      <c r="BQ67" s="25">
        <v>32620</v>
      </c>
      <c r="BR67" s="25">
        <f t="shared" si="696"/>
        <v>761350.8</v>
      </c>
      <c r="BS67" s="25"/>
      <c r="BT67" s="25">
        <f t="shared" si="697"/>
        <v>0</v>
      </c>
      <c r="BU67" s="25"/>
      <c r="BV67" s="25">
        <f t="shared" si="698"/>
        <v>0</v>
      </c>
      <c r="BW67" s="25"/>
      <c r="BX67" s="25">
        <f t="shared" si="721"/>
        <v>0</v>
      </c>
      <c r="BY67" s="25">
        <v>22381.98</v>
      </c>
      <c r="BZ67" s="25">
        <f t="shared" si="722"/>
        <v>522395.41</v>
      </c>
      <c r="CA67" s="25"/>
      <c r="CB67" s="25">
        <f t="shared" si="723"/>
        <v>0</v>
      </c>
      <c r="CC67" s="25"/>
      <c r="CD67" s="25">
        <f t="shared" si="702"/>
        <v>0</v>
      </c>
      <c r="CE67" s="25"/>
      <c r="CF67" s="25">
        <f t="shared" si="703"/>
        <v>0</v>
      </c>
      <c r="CG67" s="25"/>
      <c r="CH67" s="25">
        <f t="shared" si="704"/>
        <v>0</v>
      </c>
      <c r="CI67" s="25"/>
      <c r="CJ67" s="25">
        <f t="shared" si="705"/>
        <v>0</v>
      </c>
      <c r="CK67" s="25"/>
      <c r="CL67" s="25">
        <f t="shared" si="706"/>
        <v>0</v>
      </c>
      <c r="CM67" s="25"/>
      <c r="CN67" s="25">
        <f t="shared" si="707"/>
        <v>0</v>
      </c>
      <c r="CO67" s="25"/>
      <c r="CP67" s="25">
        <f t="shared" si="708"/>
        <v>0</v>
      </c>
      <c r="CQ67" s="25"/>
      <c r="CR67" s="25">
        <f t="shared" si="709"/>
        <v>0</v>
      </c>
      <c r="CS67" s="25"/>
      <c r="CT67" s="25">
        <f t="shared" si="710"/>
        <v>0</v>
      </c>
      <c r="CU67" s="25"/>
      <c r="CV67" s="25">
        <f t="shared" si="711"/>
        <v>0</v>
      </c>
      <c r="CW67" s="25"/>
      <c r="CX67" s="25">
        <f t="shared" si="712"/>
        <v>0</v>
      </c>
      <c r="CY67" s="25"/>
      <c r="CZ67" s="25">
        <f t="shared" si="713"/>
        <v>0</v>
      </c>
      <c r="DA67" s="25"/>
      <c r="DB67" s="25">
        <f t="shared" si="714"/>
        <v>0</v>
      </c>
      <c r="DC67" s="25"/>
      <c r="DD67" s="25">
        <f t="shared" si="715"/>
        <v>0</v>
      </c>
      <c r="DE67" s="25"/>
      <c r="DF67" s="25">
        <f t="shared" si="716"/>
        <v>0</v>
      </c>
    </row>
    <row r="68" spans="1:110" s="7" customFormat="1" ht="89.25" x14ac:dyDescent="0.2">
      <c r="A68" s="63">
        <v>39</v>
      </c>
      <c r="B68" s="82" t="s">
        <v>125</v>
      </c>
      <c r="C68" s="64" t="s">
        <v>126</v>
      </c>
      <c r="D68" s="65" t="s">
        <v>97</v>
      </c>
      <c r="E68" s="63">
        <v>608300</v>
      </c>
      <c r="F68" s="57">
        <v>9.3699999999999992</v>
      </c>
      <c r="G68" s="53">
        <f>ROUND(E68*F68,2)</f>
        <v>5699771</v>
      </c>
      <c r="H68" s="24">
        <f t="shared" si="683"/>
        <v>610631.98</v>
      </c>
      <c r="I68" s="24">
        <f t="shared" si="684"/>
        <v>5721621.6500000004</v>
      </c>
      <c r="J68" s="24">
        <f t="shared" si="237"/>
        <v>-2331.9799999999814</v>
      </c>
      <c r="K68" s="24">
        <f t="shared" si="339"/>
        <v>610631.98</v>
      </c>
      <c r="L68" s="24">
        <f t="shared" si="340"/>
        <v>5721621.6500000004</v>
      </c>
      <c r="M68" s="24">
        <f t="shared" si="685"/>
        <v>-2331.9799999999814</v>
      </c>
      <c r="N68" s="24">
        <f t="shared" si="686"/>
        <v>-21850.650000000373</v>
      </c>
      <c r="O68" s="25"/>
      <c r="P68" s="25">
        <f t="shared" si="717"/>
        <v>0</v>
      </c>
      <c r="Q68" s="25"/>
      <c r="R68" s="25">
        <f>ROUND(Q68*F68,2)</f>
        <v>0</v>
      </c>
      <c r="S68" s="25"/>
      <c r="T68" s="25">
        <f t="shared" ref="T68:T181" si="724">S68*F68</f>
        <v>0</v>
      </c>
      <c r="U68" s="25"/>
      <c r="V68" s="25">
        <f t="shared" si="718"/>
        <v>0</v>
      </c>
      <c r="W68" s="25"/>
      <c r="X68" s="25">
        <f t="shared" si="719"/>
        <v>0</v>
      </c>
      <c r="Y68" s="25"/>
      <c r="Z68" s="25">
        <f t="shared" si="720"/>
        <v>0</v>
      </c>
      <c r="AA68" s="25"/>
      <c r="AB68" s="25">
        <f t="shared" ref="AB68:AB181" si="725">ROUND(AA68*F68,2)</f>
        <v>0</v>
      </c>
      <c r="AC68" s="25"/>
      <c r="AD68" s="25">
        <f t="shared" ref="AD68:AD181" si="726">ROUND(AC68*F68,2)</f>
        <v>0</v>
      </c>
      <c r="AE68" s="25"/>
      <c r="AF68" s="25">
        <f t="shared" ref="AF68:AF181" si="727">ROUND(AE68*F68,2)</f>
        <v>0</v>
      </c>
      <c r="AG68" s="25"/>
      <c r="AH68" s="25">
        <f t="shared" ref="AH68:AH181" si="728">ROUND(AG68*F68,2)</f>
        <v>0</v>
      </c>
      <c r="AI68" s="25"/>
      <c r="AJ68" s="25">
        <f t="shared" ref="AJ68:AJ181" si="729">ROUND(AI68*F68,2)</f>
        <v>0</v>
      </c>
      <c r="AK68" s="25"/>
      <c r="AL68" s="25">
        <f t="shared" ref="AL68:AL181" si="730">ROUND(AK68*F68,2)</f>
        <v>0</v>
      </c>
      <c r="AM68" s="25"/>
      <c r="AN68" s="25">
        <f t="shared" ref="AN68:AN181" si="731">ROUND(AM68*F68,2)</f>
        <v>0</v>
      </c>
      <c r="AO68" s="25"/>
      <c r="AP68" s="25">
        <f t="shared" ref="AP68:AP181" si="732">ROUND(AO68*F68,2)</f>
        <v>0</v>
      </c>
      <c r="AQ68" s="25"/>
      <c r="AR68" s="25">
        <f t="shared" ref="AR68:AR181" si="733">ROUND(AQ68*F68,2)</f>
        <v>0</v>
      </c>
      <c r="AS68" s="25">
        <v>173835.42</v>
      </c>
      <c r="AT68" s="25">
        <f t="shared" ref="AT68:AT181" si="734">ROUND(AS68*F68,2)</f>
        <v>1628837.89</v>
      </c>
      <c r="AU68" s="25"/>
      <c r="AV68" s="25">
        <f t="shared" ref="AV68:AV181" si="735">ROUND(AU68*F68,2)</f>
        <v>0</v>
      </c>
      <c r="AW68" s="25"/>
      <c r="AX68" s="25">
        <f t="shared" ref="AX68:AX181" si="736">ROUND(AW68*F68,2)</f>
        <v>0</v>
      </c>
      <c r="AY68" s="25">
        <v>3840.19</v>
      </c>
      <c r="AZ68" s="25">
        <f t="shared" si="687"/>
        <v>35982.58</v>
      </c>
      <c r="BA68" s="25"/>
      <c r="BB68" s="25">
        <f t="shared" si="688"/>
        <v>0</v>
      </c>
      <c r="BC68" s="25"/>
      <c r="BD68" s="25">
        <f t="shared" si="689"/>
        <v>0</v>
      </c>
      <c r="BE68" s="25">
        <v>227389.9</v>
      </c>
      <c r="BF68" s="25">
        <f t="shared" si="690"/>
        <v>2130643.36</v>
      </c>
      <c r="BG68" s="25"/>
      <c r="BH68" s="25">
        <f t="shared" si="691"/>
        <v>0</v>
      </c>
      <c r="BI68" s="25"/>
      <c r="BJ68" s="25">
        <f t="shared" si="692"/>
        <v>0</v>
      </c>
      <c r="BK68" s="25">
        <v>189730.66</v>
      </c>
      <c r="BL68" s="25">
        <f t="shared" si="693"/>
        <v>1777776.28</v>
      </c>
      <c r="BM68" s="25"/>
      <c r="BN68" s="25">
        <f t="shared" si="694"/>
        <v>0</v>
      </c>
      <c r="BO68" s="25"/>
      <c r="BP68" s="25">
        <f t="shared" si="695"/>
        <v>0</v>
      </c>
      <c r="BQ68" s="25">
        <v>13503.83</v>
      </c>
      <c r="BR68" s="25">
        <f t="shared" si="696"/>
        <v>126530.89</v>
      </c>
      <c r="BS68" s="25"/>
      <c r="BT68" s="25">
        <f t="shared" si="697"/>
        <v>0</v>
      </c>
      <c r="BU68" s="25"/>
      <c r="BV68" s="25">
        <f t="shared" si="698"/>
        <v>0</v>
      </c>
      <c r="BW68" s="25"/>
      <c r="BX68" s="25">
        <f t="shared" si="721"/>
        <v>0</v>
      </c>
      <c r="BY68" s="25">
        <v>2331.98</v>
      </c>
      <c r="BZ68" s="25">
        <f t="shared" si="722"/>
        <v>21850.65</v>
      </c>
      <c r="CA68" s="25"/>
      <c r="CB68" s="25">
        <f t="shared" si="723"/>
        <v>0</v>
      </c>
      <c r="CC68" s="25"/>
      <c r="CD68" s="25">
        <f t="shared" si="702"/>
        <v>0</v>
      </c>
      <c r="CE68" s="25"/>
      <c r="CF68" s="25">
        <f t="shared" si="703"/>
        <v>0</v>
      </c>
      <c r="CG68" s="25"/>
      <c r="CH68" s="25">
        <f t="shared" si="704"/>
        <v>0</v>
      </c>
      <c r="CI68" s="25"/>
      <c r="CJ68" s="25">
        <f t="shared" si="705"/>
        <v>0</v>
      </c>
      <c r="CK68" s="25"/>
      <c r="CL68" s="25">
        <f t="shared" si="706"/>
        <v>0</v>
      </c>
      <c r="CM68" s="25"/>
      <c r="CN68" s="25">
        <f t="shared" si="707"/>
        <v>0</v>
      </c>
      <c r="CO68" s="25"/>
      <c r="CP68" s="25">
        <f t="shared" si="708"/>
        <v>0</v>
      </c>
      <c r="CQ68" s="25"/>
      <c r="CR68" s="25">
        <f t="shared" si="709"/>
        <v>0</v>
      </c>
      <c r="CS68" s="25"/>
      <c r="CT68" s="25">
        <f t="shared" si="710"/>
        <v>0</v>
      </c>
      <c r="CU68" s="25"/>
      <c r="CV68" s="25">
        <f t="shared" si="711"/>
        <v>0</v>
      </c>
      <c r="CW68" s="25"/>
      <c r="CX68" s="25">
        <f t="shared" si="712"/>
        <v>0</v>
      </c>
      <c r="CY68" s="25"/>
      <c r="CZ68" s="25">
        <f t="shared" si="713"/>
        <v>0</v>
      </c>
      <c r="DA68" s="25"/>
      <c r="DB68" s="25">
        <f t="shared" si="714"/>
        <v>0</v>
      </c>
      <c r="DC68" s="25"/>
      <c r="DD68" s="25">
        <f t="shared" si="715"/>
        <v>0</v>
      </c>
      <c r="DE68" s="25"/>
      <c r="DF68" s="25">
        <f t="shared" si="716"/>
        <v>0</v>
      </c>
    </row>
    <row r="69" spans="1:110" s="7" customFormat="1" ht="63.75" x14ac:dyDescent="0.2">
      <c r="A69" s="63">
        <v>40</v>
      </c>
      <c r="B69" s="82" t="s">
        <v>127</v>
      </c>
      <c r="C69" s="64" t="s">
        <v>128</v>
      </c>
      <c r="D69" s="65" t="s">
        <v>97</v>
      </c>
      <c r="E69" s="63">
        <v>608300</v>
      </c>
      <c r="F69" s="57">
        <v>5.44</v>
      </c>
      <c r="G69" s="53">
        <f t="shared" ref="G69:G70" si="737">ROUND(E69*F69,2)</f>
        <v>3309152</v>
      </c>
      <c r="H69" s="24">
        <f t="shared" si="683"/>
        <v>610631.98</v>
      </c>
      <c r="I69" s="24">
        <f t="shared" si="684"/>
        <v>3321837.97</v>
      </c>
      <c r="J69" s="24">
        <f t="shared" si="237"/>
        <v>-2331.9799999999814</v>
      </c>
      <c r="K69" s="24">
        <f t="shared" si="339"/>
        <v>610631.98</v>
      </c>
      <c r="L69" s="24">
        <f t="shared" si="340"/>
        <v>3321837.97</v>
      </c>
      <c r="M69" s="24">
        <f t="shared" si="685"/>
        <v>-2331.9799999999814</v>
      </c>
      <c r="N69" s="24">
        <f t="shared" si="686"/>
        <v>-12685.970000000205</v>
      </c>
      <c r="O69" s="25"/>
      <c r="P69" s="25">
        <f t="shared" si="717"/>
        <v>0</v>
      </c>
      <c r="Q69" s="25"/>
      <c r="R69" s="25">
        <f t="shared" ref="R69:R70" si="738">ROUND(Q69*F69,2)</f>
        <v>0</v>
      </c>
      <c r="S69" s="25"/>
      <c r="T69" s="25">
        <f t="shared" si="724"/>
        <v>0</v>
      </c>
      <c r="U69" s="25"/>
      <c r="V69" s="25">
        <f t="shared" si="718"/>
        <v>0</v>
      </c>
      <c r="W69" s="25"/>
      <c r="X69" s="25">
        <f t="shared" si="719"/>
        <v>0</v>
      </c>
      <c r="Y69" s="25"/>
      <c r="Z69" s="25">
        <f t="shared" si="720"/>
        <v>0</v>
      </c>
      <c r="AA69" s="25"/>
      <c r="AB69" s="25">
        <f t="shared" si="725"/>
        <v>0</v>
      </c>
      <c r="AC69" s="25"/>
      <c r="AD69" s="25">
        <f t="shared" si="726"/>
        <v>0</v>
      </c>
      <c r="AE69" s="25"/>
      <c r="AF69" s="25">
        <f t="shared" si="727"/>
        <v>0</v>
      </c>
      <c r="AG69" s="25"/>
      <c r="AH69" s="25">
        <f t="shared" si="728"/>
        <v>0</v>
      </c>
      <c r="AI69" s="25"/>
      <c r="AJ69" s="25">
        <f t="shared" si="729"/>
        <v>0</v>
      </c>
      <c r="AK69" s="25"/>
      <c r="AL69" s="25">
        <f t="shared" si="730"/>
        <v>0</v>
      </c>
      <c r="AM69" s="25"/>
      <c r="AN69" s="25">
        <f t="shared" si="731"/>
        <v>0</v>
      </c>
      <c r="AO69" s="25"/>
      <c r="AP69" s="25">
        <f t="shared" si="732"/>
        <v>0</v>
      </c>
      <c r="AQ69" s="25"/>
      <c r="AR69" s="25">
        <f t="shared" si="733"/>
        <v>0</v>
      </c>
      <c r="AS69" s="25"/>
      <c r="AT69" s="25">
        <f t="shared" si="734"/>
        <v>0</v>
      </c>
      <c r="AU69" s="25"/>
      <c r="AV69" s="25">
        <f t="shared" si="735"/>
        <v>0</v>
      </c>
      <c r="AW69" s="25"/>
      <c r="AX69" s="25">
        <f t="shared" si="736"/>
        <v>0</v>
      </c>
      <c r="AY69" s="25">
        <v>88553.38</v>
      </c>
      <c r="AZ69" s="25">
        <f t="shared" si="687"/>
        <v>481730.39</v>
      </c>
      <c r="BA69" s="25"/>
      <c r="BB69" s="25">
        <f t="shared" si="688"/>
        <v>0</v>
      </c>
      <c r="BC69" s="25"/>
      <c r="BD69" s="25">
        <f t="shared" si="689"/>
        <v>0</v>
      </c>
      <c r="BE69" s="25">
        <v>97099.39</v>
      </c>
      <c r="BF69" s="25">
        <f t="shared" si="690"/>
        <v>528220.68000000005</v>
      </c>
      <c r="BG69" s="25"/>
      <c r="BH69" s="25">
        <f t="shared" si="691"/>
        <v>0</v>
      </c>
      <c r="BI69" s="25"/>
      <c r="BJ69" s="25">
        <f t="shared" si="692"/>
        <v>0</v>
      </c>
      <c r="BK69" s="25">
        <v>230721.47</v>
      </c>
      <c r="BL69" s="25">
        <f t="shared" si="693"/>
        <v>1255124.8</v>
      </c>
      <c r="BM69" s="25"/>
      <c r="BN69" s="25">
        <f t="shared" si="694"/>
        <v>0</v>
      </c>
      <c r="BO69" s="25"/>
      <c r="BP69" s="25">
        <f t="shared" si="695"/>
        <v>0</v>
      </c>
      <c r="BQ69" s="25">
        <v>191925.76000000001</v>
      </c>
      <c r="BR69" s="25">
        <f t="shared" si="696"/>
        <v>1044076.13</v>
      </c>
      <c r="BS69" s="25"/>
      <c r="BT69" s="25">
        <f t="shared" si="697"/>
        <v>0</v>
      </c>
      <c r="BU69" s="25"/>
      <c r="BV69" s="25">
        <f t="shared" si="698"/>
        <v>0</v>
      </c>
      <c r="BW69" s="25"/>
      <c r="BX69" s="25">
        <f t="shared" si="721"/>
        <v>0</v>
      </c>
      <c r="BY69" s="25">
        <v>2331.98</v>
      </c>
      <c r="BZ69" s="25">
        <f t="shared" si="722"/>
        <v>12685.97</v>
      </c>
      <c r="CA69" s="25"/>
      <c r="CB69" s="25">
        <f t="shared" si="723"/>
        <v>0</v>
      </c>
      <c r="CC69" s="25"/>
      <c r="CD69" s="25">
        <f t="shared" si="702"/>
        <v>0</v>
      </c>
      <c r="CE69" s="25"/>
      <c r="CF69" s="25">
        <f t="shared" si="703"/>
        <v>0</v>
      </c>
      <c r="CG69" s="25"/>
      <c r="CH69" s="25">
        <f t="shared" si="704"/>
        <v>0</v>
      </c>
      <c r="CI69" s="25"/>
      <c r="CJ69" s="25">
        <f t="shared" si="705"/>
        <v>0</v>
      </c>
      <c r="CK69" s="25"/>
      <c r="CL69" s="25">
        <f t="shared" si="706"/>
        <v>0</v>
      </c>
      <c r="CM69" s="25"/>
      <c r="CN69" s="25">
        <f t="shared" si="707"/>
        <v>0</v>
      </c>
      <c r="CO69" s="25"/>
      <c r="CP69" s="25">
        <f t="shared" si="708"/>
        <v>0</v>
      </c>
      <c r="CQ69" s="25"/>
      <c r="CR69" s="25">
        <f t="shared" si="709"/>
        <v>0</v>
      </c>
      <c r="CS69" s="25"/>
      <c r="CT69" s="25">
        <f t="shared" si="710"/>
        <v>0</v>
      </c>
      <c r="CU69" s="25"/>
      <c r="CV69" s="25">
        <f t="shared" si="711"/>
        <v>0</v>
      </c>
      <c r="CW69" s="25"/>
      <c r="CX69" s="25">
        <f t="shared" si="712"/>
        <v>0</v>
      </c>
      <c r="CY69" s="25"/>
      <c r="CZ69" s="25">
        <f t="shared" si="713"/>
        <v>0</v>
      </c>
      <c r="DA69" s="25"/>
      <c r="DB69" s="25">
        <f t="shared" si="714"/>
        <v>0</v>
      </c>
      <c r="DC69" s="25"/>
      <c r="DD69" s="25">
        <f t="shared" si="715"/>
        <v>0</v>
      </c>
      <c r="DE69" s="25"/>
      <c r="DF69" s="25">
        <f t="shared" si="716"/>
        <v>0</v>
      </c>
    </row>
    <row r="70" spans="1:110" s="7" customFormat="1" x14ac:dyDescent="0.2">
      <c r="A70" s="63">
        <v>41</v>
      </c>
      <c r="B70" s="82" t="s">
        <v>129</v>
      </c>
      <c r="C70" s="64" t="s">
        <v>130</v>
      </c>
      <c r="D70" s="65" t="s">
        <v>46</v>
      </c>
      <c r="E70" s="63">
        <v>7080</v>
      </c>
      <c r="F70" s="57">
        <v>52.54</v>
      </c>
      <c r="G70" s="53">
        <f t="shared" si="737"/>
        <v>371983.2</v>
      </c>
      <c r="H70" s="24">
        <f t="shared" si="683"/>
        <v>0</v>
      </c>
      <c r="I70" s="24">
        <f t="shared" si="684"/>
        <v>0</v>
      </c>
      <c r="J70" s="24">
        <f t="shared" si="237"/>
        <v>7080</v>
      </c>
      <c r="K70" s="24">
        <f t="shared" si="339"/>
        <v>0</v>
      </c>
      <c r="L70" s="24">
        <f t="shared" si="340"/>
        <v>0</v>
      </c>
      <c r="M70" s="24">
        <f t="shared" si="685"/>
        <v>7080</v>
      </c>
      <c r="N70" s="24">
        <f t="shared" si="686"/>
        <v>371983.2</v>
      </c>
      <c r="O70" s="25"/>
      <c r="P70" s="25">
        <f t="shared" si="717"/>
        <v>0</v>
      </c>
      <c r="Q70" s="25"/>
      <c r="R70" s="25">
        <f t="shared" si="738"/>
        <v>0</v>
      </c>
      <c r="S70" s="25"/>
      <c r="T70" s="25">
        <f t="shared" si="724"/>
        <v>0</v>
      </c>
      <c r="U70" s="25"/>
      <c r="V70" s="25">
        <f t="shared" si="718"/>
        <v>0</v>
      </c>
      <c r="W70" s="25"/>
      <c r="X70" s="25">
        <f t="shared" si="719"/>
        <v>0</v>
      </c>
      <c r="Y70" s="25"/>
      <c r="Z70" s="25">
        <f t="shared" si="720"/>
        <v>0</v>
      </c>
      <c r="AA70" s="25"/>
      <c r="AB70" s="25">
        <f t="shared" si="725"/>
        <v>0</v>
      </c>
      <c r="AC70" s="25"/>
      <c r="AD70" s="25">
        <f t="shared" si="726"/>
        <v>0</v>
      </c>
      <c r="AE70" s="25"/>
      <c r="AF70" s="25">
        <f t="shared" si="727"/>
        <v>0</v>
      </c>
      <c r="AG70" s="25"/>
      <c r="AH70" s="25">
        <f t="shared" si="728"/>
        <v>0</v>
      </c>
      <c r="AI70" s="25"/>
      <c r="AJ70" s="25">
        <f t="shared" si="729"/>
        <v>0</v>
      </c>
      <c r="AK70" s="25"/>
      <c r="AL70" s="25">
        <f t="shared" si="730"/>
        <v>0</v>
      </c>
      <c r="AM70" s="25"/>
      <c r="AN70" s="25">
        <f t="shared" si="731"/>
        <v>0</v>
      </c>
      <c r="AO70" s="25"/>
      <c r="AP70" s="25">
        <f t="shared" si="732"/>
        <v>0</v>
      </c>
      <c r="AQ70" s="25"/>
      <c r="AR70" s="25">
        <f t="shared" si="733"/>
        <v>0</v>
      </c>
      <c r="AS70" s="25"/>
      <c r="AT70" s="25">
        <f t="shared" si="734"/>
        <v>0</v>
      </c>
      <c r="AU70" s="25"/>
      <c r="AV70" s="25">
        <f t="shared" si="735"/>
        <v>0</v>
      </c>
      <c r="AW70" s="25"/>
      <c r="AX70" s="25">
        <f t="shared" si="736"/>
        <v>0</v>
      </c>
      <c r="AY70" s="25"/>
      <c r="AZ70" s="25">
        <f t="shared" si="687"/>
        <v>0</v>
      </c>
      <c r="BA70" s="25"/>
      <c r="BB70" s="25">
        <f t="shared" si="688"/>
        <v>0</v>
      </c>
      <c r="BC70" s="25"/>
      <c r="BD70" s="25">
        <f t="shared" si="689"/>
        <v>0</v>
      </c>
      <c r="BE70" s="25">
        <v>1988</v>
      </c>
      <c r="BF70" s="25">
        <f t="shared" si="690"/>
        <v>104449.52</v>
      </c>
      <c r="BG70" s="25"/>
      <c r="BH70" s="25">
        <f t="shared" si="691"/>
        <v>0</v>
      </c>
      <c r="BI70" s="25"/>
      <c r="BJ70" s="25">
        <f t="shared" si="692"/>
        <v>0</v>
      </c>
      <c r="BK70" s="25">
        <v>2348</v>
      </c>
      <c r="BL70" s="25">
        <f t="shared" si="693"/>
        <v>123363.92</v>
      </c>
      <c r="BM70" s="25"/>
      <c r="BN70" s="25">
        <f t="shared" si="694"/>
        <v>0</v>
      </c>
      <c r="BO70" s="25"/>
      <c r="BP70" s="25">
        <f t="shared" si="695"/>
        <v>0</v>
      </c>
      <c r="BQ70" s="25"/>
      <c r="BR70" s="25">
        <f t="shared" si="696"/>
        <v>0</v>
      </c>
      <c r="BS70" s="25"/>
      <c r="BT70" s="25">
        <f t="shared" si="697"/>
        <v>0</v>
      </c>
      <c r="BU70" s="25"/>
      <c r="BV70" s="25">
        <f t="shared" si="698"/>
        <v>0</v>
      </c>
      <c r="BW70" s="25">
        <v>118</v>
      </c>
      <c r="BX70" s="25">
        <f t="shared" si="721"/>
        <v>6199.72</v>
      </c>
      <c r="BY70" s="25"/>
      <c r="BZ70" s="25">
        <f t="shared" si="722"/>
        <v>0</v>
      </c>
      <c r="CA70" s="25"/>
      <c r="CB70" s="25">
        <f t="shared" si="723"/>
        <v>0</v>
      </c>
      <c r="CC70" s="25">
        <v>995</v>
      </c>
      <c r="CD70" s="25">
        <f t="shared" si="702"/>
        <v>52277.3</v>
      </c>
      <c r="CE70" s="25"/>
      <c r="CF70" s="25">
        <f t="shared" si="703"/>
        <v>0</v>
      </c>
      <c r="CG70" s="25"/>
      <c r="CH70" s="25">
        <f t="shared" si="704"/>
        <v>0</v>
      </c>
      <c r="CI70" s="25"/>
      <c r="CJ70" s="25">
        <f t="shared" si="705"/>
        <v>0</v>
      </c>
      <c r="CK70" s="25"/>
      <c r="CL70" s="25">
        <f t="shared" si="706"/>
        <v>0</v>
      </c>
      <c r="CM70" s="25"/>
      <c r="CN70" s="25">
        <f t="shared" si="707"/>
        <v>0</v>
      </c>
      <c r="CO70" s="25"/>
      <c r="CP70" s="25">
        <f t="shared" si="708"/>
        <v>0</v>
      </c>
      <c r="CQ70" s="25"/>
      <c r="CR70" s="25">
        <f t="shared" si="709"/>
        <v>0</v>
      </c>
      <c r="CS70" s="25"/>
      <c r="CT70" s="25">
        <f t="shared" si="710"/>
        <v>0</v>
      </c>
      <c r="CU70" s="25"/>
      <c r="CV70" s="25">
        <f t="shared" si="711"/>
        <v>0</v>
      </c>
      <c r="CW70" s="25"/>
      <c r="CX70" s="25">
        <f t="shared" si="712"/>
        <v>0</v>
      </c>
      <c r="CY70" s="25"/>
      <c r="CZ70" s="25">
        <f t="shared" si="713"/>
        <v>0</v>
      </c>
      <c r="DA70" s="25">
        <v>-5449</v>
      </c>
      <c r="DB70" s="25">
        <f t="shared" si="714"/>
        <v>-286290.46000000002</v>
      </c>
      <c r="DC70" s="25"/>
      <c r="DD70" s="25">
        <f t="shared" si="715"/>
        <v>0</v>
      </c>
      <c r="DE70" s="25"/>
      <c r="DF70" s="25">
        <f t="shared" si="716"/>
        <v>0</v>
      </c>
    </row>
    <row r="71" spans="1:110" s="7" customFormat="1" ht="25.5" x14ac:dyDescent="0.2">
      <c r="A71" s="63">
        <v>42</v>
      </c>
      <c r="B71" s="82" t="s">
        <v>131</v>
      </c>
      <c r="C71" s="64" t="s">
        <v>132</v>
      </c>
      <c r="D71" s="65" t="s">
        <v>46</v>
      </c>
      <c r="E71" s="63">
        <v>4</v>
      </c>
      <c r="F71" s="57">
        <v>100686.53</v>
      </c>
      <c r="G71" s="53">
        <f>ROUND(E71*F71,2)</f>
        <v>402746.12</v>
      </c>
      <c r="H71" s="24">
        <f t="shared" si="683"/>
        <v>4</v>
      </c>
      <c r="I71" s="24">
        <f t="shared" si="684"/>
        <v>402746.12</v>
      </c>
      <c r="J71" s="24">
        <f t="shared" si="237"/>
        <v>0</v>
      </c>
      <c r="K71" s="24">
        <f t="shared" si="339"/>
        <v>4</v>
      </c>
      <c r="L71" s="24">
        <f t="shared" si="340"/>
        <v>402746.12</v>
      </c>
      <c r="M71" s="24">
        <f t="shared" si="685"/>
        <v>0</v>
      </c>
      <c r="N71" s="24">
        <f t="shared" si="686"/>
        <v>0</v>
      </c>
      <c r="O71" s="25"/>
      <c r="P71" s="25">
        <f t="shared" si="717"/>
        <v>0</v>
      </c>
      <c r="Q71" s="25"/>
      <c r="R71" s="25">
        <f>ROUND(Q71*F71,2)</f>
        <v>0</v>
      </c>
      <c r="S71" s="25"/>
      <c r="T71" s="25">
        <f t="shared" si="724"/>
        <v>0</v>
      </c>
      <c r="U71" s="25"/>
      <c r="V71" s="25">
        <f t="shared" si="718"/>
        <v>0</v>
      </c>
      <c r="W71" s="25"/>
      <c r="X71" s="25">
        <f t="shared" si="719"/>
        <v>0</v>
      </c>
      <c r="Y71" s="25"/>
      <c r="Z71" s="25">
        <f t="shared" si="720"/>
        <v>0</v>
      </c>
      <c r="AA71" s="25"/>
      <c r="AB71" s="25">
        <f t="shared" si="725"/>
        <v>0</v>
      </c>
      <c r="AC71" s="25"/>
      <c r="AD71" s="25">
        <f t="shared" si="726"/>
        <v>0</v>
      </c>
      <c r="AE71" s="25"/>
      <c r="AF71" s="25">
        <f t="shared" si="727"/>
        <v>0</v>
      </c>
      <c r="AG71" s="25"/>
      <c r="AH71" s="25">
        <f t="shared" si="728"/>
        <v>0</v>
      </c>
      <c r="AI71" s="25"/>
      <c r="AJ71" s="25">
        <f t="shared" si="729"/>
        <v>0</v>
      </c>
      <c r="AK71" s="25"/>
      <c r="AL71" s="25">
        <f t="shared" si="730"/>
        <v>0</v>
      </c>
      <c r="AM71" s="25"/>
      <c r="AN71" s="25">
        <f t="shared" si="731"/>
        <v>0</v>
      </c>
      <c r="AO71" s="25"/>
      <c r="AP71" s="25">
        <f t="shared" si="732"/>
        <v>0</v>
      </c>
      <c r="AQ71" s="25"/>
      <c r="AR71" s="25">
        <f t="shared" si="733"/>
        <v>0</v>
      </c>
      <c r="AS71" s="25"/>
      <c r="AT71" s="25">
        <f t="shared" si="734"/>
        <v>0</v>
      </c>
      <c r="AU71" s="25"/>
      <c r="AV71" s="25">
        <f t="shared" si="735"/>
        <v>0</v>
      </c>
      <c r="AW71" s="25"/>
      <c r="AX71" s="25">
        <f t="shared" si="736"/>
        <v>0</v>
      </c>
      <c r="AY71" s="25">
        <v>4</v>
      </c>
      <c r="AZ71" s="25">
        <f t="shared" si="687"/>
        <v>402746.12</v>
      </c>
      <c r="BA71" s="25"/>
      <c r="BB71" s="25">
        <f t="shared" si="688"/>
        <v>0</v>
      </c>
      <c r="BC71" s="25"/>
      <c r="BD71" s="25">
        <f t="shared" si="689"/>
        <v>0</v>
      </c>
      <c r="BE71" s="25"/>
      <c r="BF71" s="25">
        <f t="shared" si="690"/>
        <v>0</v>
      </c>
      <c r="BG71" s="25"/>
      <c r="BH71" s="25">
        <f t="shared" si="691"/>
        <v>0</v>
      </c>
      <c r="BI71" s="25"/>
      <c r="BJ71" s="25">
        <f t="shared" si="692"/>
        <v>0</v>
      </c>
      <c r="BK71" s="25"/>
      <c r="BL71" s="25">
        <f t="shared" si="693"/>
        <v>0</v>
      </c>
      <c r="BM71" s="25"/>
      <c r="BN71" s="25">
        <f t="shared" si="694"/>
        <v>0</v>
      </c>
      <c r="BO71" s="25"/>
      <c r="BP71" s="25">
        <f t="shared" si="695"/>
        <v>0</v>
      </c>
      <c r="BQ71" s="25"/>
      <c r="BR71" s="25">
        <f t="shared" si="696"/>
        <v>0</v>
      </c>
      <c r="BS71" s="25"/>
      <c r="BT71" s="25">
        <f t="shared" si="697"/>
        <v>0</v>
      </c>
      <c r="BU71" s="25"/>
      <c r="BV71" s="25">
        <f t="shared" si="698"/>
        <v>0</v>
      </c>
      <c r="BW71" s="25"/>
      <c r="BX71" s="25">
        <f t="shared" si="721"/>
        <v>0</v>
      </c>
      <c r="BY71" s="25"/>
      <c r="BZ71" s="25">
        <f t="shared" si="722"/>
        <v>0</v>
      </c>
      <c r="CA71" s="25"/>
      <c r="CB71" s="25">
        <f t="shared" si="723"/>
        <v>0</v>
      </c>
      <c r="CC71" s="25"/>
      <c r="CD71" s="25">
        <f t="shared" si="702"/>
        <v>0</v>
      </c>
      <c r="CE71" s="25"/>
      <c r="CF71" s="25">
        <f t="shared" si="703"/>
        <v>0</v>
      </c>
      <c r="CG71" s="25"/>
      <c r="CH71" s="25">
        <f t="shared" si="704"/>
        <v>0</v>
      </c>
      <c r="CI71" s="25"/>
      <c r="CJ71" s="25">
        <f t="shared" si="705"/>
        <v>0</v>
      </c>
      <c r="CK71" s="25"/>
      <c r="CL71" s="25">
        <f t="shared" si="706"/>
        <v>0</v>
      </c>
      <c r="CM71" s="25"/>
      <c r="CN71" s="25">
        <f t="shared" si="707"/>
        <v>0</v>
      </c>
      <c r="CO71" s="25"/>
      <c r="CP71" s="25">
        <f t="shared" si="708"/>
        <v>0</v>
      </c>
      <c r="CQ71" s="25"/>
      <c r="CR71" s="25">
        <f t="shared" si="709"/>
        <v>0</v>
      </c>
      <c r="CS71" s="25"/>
      <c r="CT71" s="25">
        <f t="shared" si="710"/>
        <v>0</v>
      </c>
      <c r="CU71" s="25"/>
      <c r="CV71" s="25">
        <f t="shared" si="711"/>
        <v>0</v>
      </c>
      <c r="CW71" s="25"/>
      <c r="CX71" s="25">
        <f t="shared" si="712"/>
        <v>0</v>
      </c>
      <c r="CY71" s="25"/>
      <c r="CZ71" s="25">
        <f t="shared" si="713"/>
        <v>0</v>
      </c>
      <c r="DA71" s="25"/>
      <c r="DB71" s="25">
        <f t="shared" si="714"/>
        <v>0</v>
      </c>
      <c r="DC71" s="25"/>
      <c r="DD71" s="25">
        <f t="shared" si="715"/>
        <v>0</v>
      </c>
      <c r="DE71" s="25"/>
      <c r="DF71" s="25">
        <f t="shared" si="716"/>
        <v>0</v>
      </c>
    </row>
    <row r="72" spans="1:110" s="7" customFormat="1" ht="25.5" x14ac:dyDescent="0.2">
      <c r="A72" s="63">
        <v>43</v>
      </c>
      <c r="B72" s="82" t="s">
        <v>131</v>
      </c>
      <c r="C72" s="64" t="s">
        <v>133</v>
      </c>
      <c r="D72" s="65" t="s">
        <v>46</v>
      </c>
      <c r="E72" s="63">
        <v>2</v>
      </c>
      <c r="F72" s="57">
        <v>100686.53</v>
      </c>
      <c r="G72" s="53">
        <f>ROUND(E72*F72,2)</f>
        <v>201373.06</v>
      </c>
      <c r="H72" s="24">
        <f t="shared" si="683"/>
        <v>2</v>
      </c>
      <c r="I72" s="24">
        <f t="shared" si="684"/>
        <v>201373.06</v>
      </c>
      <c r="J72" s="24">
        <f t="shared" ref="J72:J107" si="739">+E72-H72</f>
        <v>0</v>
      </c>
      <c r="K72" s="24">
        <f t="shared" si="339"/>
        <v>2</v>
      </c>
      <c r="L72" s="24">
        <f t="shared" si="340"/>
        <v>201373.06</v>
      </c>
      <c r="M72" s="24">
        <f>E72-H72</f>
        <v>0</v>
      </c>
      <c r="N72" s="24">
        <f>G72-I72</f>
        <v>0</v>
      </c>
      <c r="O72" s="25"/>
      <c r="P72" s="25">
        <f>ROUND(O72*$F72,2)</f>
        <v>0</v>
      </c>
      <c r="Q72" s="25"/>
      <c r="R72" s="25">
        <f t="shared" ref="R72:R78" si="740">ROUND(Q72*F72,2)</f>
        <v>0</v>
      </c>
      <c r="S72" s="25"/>
      <c r="T72" s="25">
        <f t="shared" si="724"/>
        <v>0</v>
      </c>
      <c r="U72" s="25"/>
      <c r="V72" s="25">
        <f t="shared" si="718"/>
        <v>0</v>
      </c>
      <c r="W72" s="25"/>
      <c r="X72" s="25">
        <f t="shared" si="719"/>
        <v>0</v>
      </c>
      <c r="Y72" s="25"/>
      <c r="Z72" s="25">
        <f t="shared" si="720"/>
        <v>0</v>
      </c>
      <c r="AA72" s="25"/>
      <c r="AB72" s="25">
        <f t="shared" si="725"/>
        <v>0</v>
      </c>
      <c r="AC72" s="25"/>
      <c r="AD72" s="25">
        <f t="shared" si="726"/>
        <v>0</v>
      </c>
      <c r="AE72" s="25"/>
      <c r="AF72" s="25">
        <f t="shared" si="727"/>
        <v>0</v>
      </c>
      <c r="AG72" s="25"/>
      <c r="AH72" s="25">
        <f t="shared" si="728"/>
        <v>0</v>
      </c>
      <c r="AI72" s="25"/>
      <c r="AJ72" s="25">
        <f t="shared" si="729"/>
        <v>0</v>
      </c>
      <c r="AK72" s="25"/>
      <c r="AL72" s="25">
        <f t="shared" si="730"/>
        <v>0</v>
      </c>
      <c r="AM72" s="25"/>
      <c r="AN72" s="25">
        <f t="shared" si="731"/>
        <v>0</v>
      </c>
      <c r="AO72" s="25"/>
      <c r="AP72" s="25">
        <f t="shared" si="732"/>
        <v>0</v>
      </c>
      <c r="AQ72" s="25"/>
      <c r="AR72" s="25">
        <f t="shared" si="733"/>
        <v>0</v>
      </c>
      <c r="AS72" s="25"/>
      <c r="AT72" s="25">
        <f t="shared" si="734"/>
        <v>0</v>
      </c>
      <c r="AU72" s="25"/>
      <c r="AV72" s="25">
        <f t="shared" si="735"/>
        <v>0</v>
      </c>
      <c r="AW72" s="25"/>
      <c r="AX72" s="25">
        <f t="shared" si="736"/>
        <v>0</v>
      </c>
      <c r="AY72" s="25">
        <v>2</v>
      </c>
      <c r="AZ72" s="25">
        <f t="shared" si="687"/>
        <v>201373.06</v>
      </c>
      <c r="BA72" s="25"/>
      <c r="BB72" s="25">
        <f t="shared" si="688"/>
        <v>0</v>
      </c>
      <c r="BC72" s="25"/>
      <c r="BD72" s="25">
        <f t="shared" si="689"/>
        <v>0</v>
      </c>
      <c r="BE72" s="25"/>
      <c r="BF72" s="25">
        <f t="shared" si="690"/>
        <v>0</v>
      </c>
      <c r="BG72" s="25"/>
      <c r="BH72" s="25">
        <f t="shared" si="691"/>
        <v>0</v>
      </c>
      <c r="BI72" s="25"/>
      <c r="BJ72" s="25">
        <f t="shared" si="692"/>
        <v>0</v>
      </c>
      <c r="BK72" s="25"/>
      <c r="BL72" s="25">
        <f t="shared" si="693"/>
        <v>0</v>
      </c>
      <c r="BM72" s="25"/>
      <c r="BN72" s="25">
        <f t="shared" si="694"/>
        <v>0</v>
      </c>
      <c r="BO72" s="25"/>
      <c r="BP72" s="25">
        <f t="shared" si="695"/>
        <v>0</v>
      </c>
      <c r="BQ72" s="25"/>
      <c r="BR72" s="25">
        <f t="shared" si="696"/>
        <v>0</v>
      </c>
      <c r="BS72" s="25"/>
      <c r="BT72" s="25">
        <f t="shared" si="697"/>
        <v>0</v>
      </c>
      <c r="BU72" s="25"/>
      <c r="BV72" s="25">
        <f t="shared" si="698"/>
        <v>0</v>
      </c>
      <c r="BW72" s="25"/>
      <c r="BX72" s="25">
        <f t="shared" si="721"/>
        <v>0</v>
      </c>
      <c r="BY72" s="25"/>
      <c r="BZ72" s="25">
        <f t="shared" si="722"/>
        <v>0</v>
      </c>
      <c r="CA72" s="25"/>
      <c r="CB72" s="25">
        <f t="shared" si="723"/>
        <v>0</v>
      </c>
      <c r="CC72" s="25"/>
      <c r="CD72" s="25">
        <f t="shared" si="702"/>
        <v>0</v>
      </c>
      <c r="CE72" s="25"/>
      <c r="CF72" s="25">
        <f t="shared" si="703"/>
        <v>0</v>
      </c>
      <c r="CG72" s="25"/>
      <c r="CH72" s="25">
        <f t="shared" si="704"/>
        <v>0</v>
      </c>
      <c r="CI72" s="25"/>
      <c r="CJ72" s="25">
        <f t="shared" si="705"/>
        <v>0</v>
      </c>
      <c r="CK72" s="25"/>
      <c r="CL72" s="25">
        <f t="shared" si="706"/>
        <v>0</v>
      </c>
      <c r="CM72" s="25"/>
      <c r="CN72" s="25">
        <f t="shared" si="707"/>
        <v>0</v>
      </c>
      <c r="CO72" s="25"/>
      <c r="CP72" s="25">
        <f t="shared" si="708"/>
        <v>0</v>
      </c>
      <c r="CQ72" s="25"/>
      <c r="CR72" s="25">
        <f t="shared" si="709"/>
        <v>0</v>
      </c>
      <c r="CS72" s="25"/>
      <c r="CT72" s="25">
        <f t="shared" si="710"/>
        <v>0</v>
      </c>
      <c r="CU72" s="25"/>
      <c r="CV72" s="25">
        <f t="shared" si="711"/>
        <v>0</v>
      </c>
      <c r="CW72" s="25"/>
      <c r="CX72" s="25">
        <f t="shared" si="712"/>
        <v>0</v>
      </c>
      <c r="CY72" s="25"/>
      <c r="CZ72" s="25">
        <f t="shared" si="713"/>
        <v>0</v>
      </c>
      <c r="DA72" s="25"/>
      <c r="DB72" s="25">
        <f t="shared" si="714"/>
        <v>0</v>
      </c>
      <c r="DC72" s="25"/>
      <c r="DD72" s="25">
        <f t="shared" si="715"/>
        <v>0</v>
      </c>
      <c r="DE72" s="25"/>
      <c r="DF72" s="25">
        <f t="shared" si="716"/>
        <v>0</v>
      </c>
    </row>
    <row r="73" spans="1:110" s="7" customFormat="1" ht="25.5" x14ac:dyDescent="0.2">
      <c r="A73" s="63">
        <v>44</v>
      </c>
      <c r="B73" s="82" t="s">
        <v>131</v>
      </c>
      <c r="C73" s="64" t="s">
        <v>134</v>
      </c>
      <c r="D73" s="65" t="s">
        <v>46</v>
      </c>
      <c r="E73" s="63">
        <v>2</v>
      </c>
      <c r="F73" s="57">
        <v>84618.89</v>
      </c>
      <c r="G73" s="53">
        <f>ROUND(E73*F73,2)</f>
        <v>169237.78</v>
      </c>
      <c r="H73" s="24">
        <f t="shared" si="683"/>
        <v>2</v>
      </c>
      <c r="I73" s="24">
        <f t="shared" si="684"/>
        <v>169237.78</v>
      </c>
      <c r="J73" s="24">
        <f t="shared" si="739"/>
        <v>0</v>
      </c>
      <c r="K73" s="24">
        <f t="shared" si="339"/>
        <v>2</v>
      </c>
      <c r="L73" s="24">
        <f t="shared" si="340"/>
        <v>169237.78</v>
      </c>
      <c r="M73" s="24">
        <f>E73-H73</f>
        <v>0</v>
      </c>
      <c r="N73" s="24">
        <f>G73-I73</f>
        <v>0</v>
      </c>
      <c r="O73" s="25"/>
      <c r="P73" s="25">
        <f>ROUND(O73*$F73,2)</f>
        <v>0</v>
      </c>
      <c r="Q73" s="25"/>
      <c r="R73" s="25">
        <f t="shared" si="740"/>
        <v>0</v>
      </c>
      <c r="S73" s="25"/>
      <c r="T73" s="25">
        <f t="shared" si="724"/>
        <v>0</v>
      </c>
      <c r="U73" s="25"/>
      <c r="V73" s="25">
        <f t="shared" si="718"/>
        <v>0</v>
      </c>
      <c r="W73" s="25"/>
      <c r="X73" s="25">
        <f t="shared" si="719"/>
        <v>0</v>
      </c>
      <c r="Y73" s="25"/>
      <c r="Z73" s="25">
        <f t="shared" si="720"/>
        <v>0</v>
      </c>
      <c r="AA73" s="25"/>
      <c r="AB73" s="25">
        <f t="shared" si="725"/>
        <v>0</v>
      </c>
      <c r="AC73" s="25"/>
      <c r="AD73" s="25">
        <f t="shared" si="726"/>
        <v>0</v>
      </c>
      <c r="AE73" s="25"/>
      <c r="AF73" s="25">
        <f t="shared" si="727"/>
        <v>0</v>
      </c>
      <c r="AG73" s="25"/>
      <c r="AH73" s="25">
        <f t="shared" si="728"/>
        <v>0</v>
      </c>
      <c r="AI73" s="25"/>
      <c r="AJ73" s="25">
        <f t="shared" si="729"/>
        <v>0</v>
      </c>
      <c r="AK73" s="25"/>
      <c r="AL73" s="25">
        <f t="shared" si="730"/>
        <v>0</v>
      </c>
      <c r="AM73" s="25"/>
      <c r="AN73" s="25">
        <f t="shared" si="731"/>
        <v>0</v>
      </c>
      <c r="AO73" s="25"/>
      <c r="AP73" s="25">
        <f t="shared" si="732"/>
        <v>0</v>
      </c>
      <c r="AQ73" s="25"/>
      <c r="AR73" s="25">
        <f t="shared" si="733"/>
        <v>0</v>
      </c>
      <c r="AS73" s="25"/>
      <c r="AT73" s="25">
        <f t="shared" si="734"/>
        <v>0</v>
      </c>
      <c r="AU73" s="25"/>
      <c r="AV73" s="25">
        <f t="shared" si="735"/>
        <v>0</v>
      </c>
      <c r="AW73" s="25"/>
      <c r="AX73" s="25">
        <f t="shared" si="736"/>
        <v>0</v>
      </c>
      <c r="AY73" s="25">
        <v>2</v>
      </c>
      <c r="AZ73" s="25">
        <f t="shared" si="687"/>
        <v>169237.78</v>
      </c>
      <c r="BA73" s="25"/>
      <c r="BB73" s="25">
        <f t="shared" si="688"/>
        <v>0</v>
      </c>
      <c r="BC73" s="25"/>
      <c r="BD73" s="25">
        <f t="shared" si="689"/>
        <v>0</v>
      </c>
      <c r="BE73" s="25"/>
      <c r="BF73" s="25">
        <f t="shared" si="690"/>
        <v>0</v>
      </c>
      <c r="BG73" s="25"/>
      <c r="BH73" s="25">
        <f t="shared" si="691"/>
        <v>0</v>
      </c>
      <c r="BI73" s="25"/>
      <c r="BJ73" s="25">
        <f t="shared" si="692"/>
        <v>0</v>
      </c>
      <c r="BK73" s="25"/>
      <c r="BL73" s="25">
        <f t="shared" si="693"/>
        <v>0</v>
      </c>
      <c r="BM73" s="25"/>
      <c r="BN73" s="25">
        <f t="shared" si="694"/>
        <v>0</v>
      </c>
      <c r="BO73" s="25"/>
      <c r="BP73" s="25">
        <f t="shared" si="695"/>
        <v>0</v>
      </c>
      <c r="BQ73" s="25"/>
      <c r="BR73" s="25">
        <f t="shared" si="696"/>
        <v>0</v>
      </c>
      <c r="BS73" s="25"/>
      <c r="BT73" s="25">
        <f t="shared" si="697"/>
        <v>0</v>
      </c>
      <c r="BU73" s="25"/>
      <c r="BV73" s="25">
        <f t="shared" si="698"/>
        <v>0</v>
      </c>
      <c r="BW73" s="25"/>
      <c r="BX73" s="25">
        <f t="shared" si="721"/>
        <v>0</v>
      </c>
      <c r="BY73" s="25"/>
      <c r="BZ73" s="25">
        <f t="shared" si="722"/>
        <v>0</v>
      </c>
      <c r="CA73" s="25"/>
      <c r="CB73" s="25">
        <f t="shared" si="723"/>
        <v>0</v>
      </c>
      <c r="CC73" s="25"/>
      <c r="CD73" s="25">
        <f t="shared" si="702"/>
        <v>0</v>
      </c>
      <c r="CE73" s="25"/>
      <c r="CF73" s="25">
        <f t="shared" si="703"/>
        <v>0</v>
      </c>
      <c r="CG73" s="25"/>
      <c r="CH73" s="25">
        <f t="shared" si="704"/>
        <v>0</v>
      </c>
      <c r="CI73" s="25"/>
      <c r="CJ73" s="25">
        <f t="shared" si="705"/>
        <v>0</v>
      </c>
      <c r="CK73" s="25"/>
      <c r="CL73" s="25">
        <f t="shared" si="706"/>
        <v>0</v>
      </c>
      <c r="CM73" s="25"/>
      <c r="CN73" s="25">
        <f t="shared" si="707"/>
        <v>0</v>
      </c>
      <c r="CO73" s="25"/>
      <c r="CP73" s="25">
        <f t="shared" si="708"/>
        <v>0</v>
      </c>
      <c r="CQ73" s="25"/>
      <c r="CR73" s="25">
        <f t="shared" si="709"/>
        <v>0</v>
      </c>
      <c r="CS73" s="25"/>
      <c r="CT73" s="25">
        <f t="shared" si="710"/>
        <v>0</v>
      </c>
      <c r="CU73" s="25"/>
      <c r="CV73" s="25">
        <f t="shared" si="711"/>
        <v>0</v>
      </c>
      <c r="CW73" s="25"/>
      <c r="CX73" s="25">
        <f t="shared" si="712"/>
        <v>0</v>
      </c>
      <c r="CY73" s="25"/>
      <c r="CZ73" s="25">
        <f t="shared" si="713"/>
        <v>0</v>
      </c>
      <c r="DA73" s="25"/>
      <c r="DB73" s="25">
        <f t="shared" si="714"/>
        <v>0</v>
      </c>
      <c r="DC73" s="25"/>
      <c r="DD73" s="25">
        <f t="shared" si="715"/>
        <v>0</v>
      </c>
      <c r="DE73" s="25"/>
      <c r="DF73" s="25">
        <f t="shared" si="716"/>
        <v>0</v>
      </c>
    </row>
    <row r="74" spans="1:110" s="7" customFormat="1" ht="51" x14ac:dyDescent="0.2">
      <c r="A74" s="63">
        <v>45</v>
      </c>
      <c r="B74" s="82" t="s">
        <v>135</v>
      </c>
      <c r="C74" s="64" t="s">
        <v>136</v>
      </c>
      <c r="D74" s="65" t="s">
        <v>103</v>
      </c>
      <c r="E74" s="63">
        <v>2700</v>
      </c>
      <c r="F74" s="57">
        <v>347.34</v>
      </c>
      <c r="G74" s="53">
        <f t="shared" ref="G74:G78" si="741">ROUND(E74*F74,2)</f>
        <v>937818</v>
      </c>
      <c r="H74" s="24">
        <f t="shared" si="683"/>
        <v>0</v>
      </c>
      <c r="I74" s="24">
        <f t="shared" si="684"/>
        <v>0</v>
      </c>
      <c r="J74" s="24">
        <f t="shared" si="739"/>
        <v>2700</v>
      </c>
      <c r="K74" s="24">
        <f t="shared" si="339"/>
        <v>0</v>
      </c>
      <c r="L74" s="24">
        <f t="shared" si="340"/>
        <v>0</v>
      </c>
      <c r="M74" s="24">
        <f t="shared" ref="M74:M79" si="742">E74-H74</f>
        <v>2700</v>
      </c>
      <c r="N74" s="24">
        <f t="shared" ref="N74:N79" si="743">G74-I74</f>
        <v>937818</v>
      </c>
      <c r="O74" s="25"/>
      <c r="P74" s="25">
        <f>ROUND(O74*$F74,2)</f>
        <v>0</v>
      </c>
      <c r="Q74" s="25"/>
      <c r="R74" s="25">
        <f t="shared" si="740"/>
        <v>0</v>
      </c>
      <c r="S74" s="25"/>
      <c r="T74" s="25">
        <f t="shared" si="724"/>
        <v>0</v>
      </c>
      <c r="U74" s="25"/>
      <c r="V74" s="25">
        <f t="shared" si="718"/>
        <v>0</v>
      </c>
      <c r="W74" s="25"/>
      <c r="X74" s="25">
        <f t="shared" si="719"/>
        <v>0</v>
      </c>
      <c r="Y74" s="25"/>
      <c r="Z74" s="25">
        <f t="shared" si="720"/>
        <v>0</v>
      </c>
      <c r="AA74" s="25"/>
      <c r="AB74" s="25">
        <f t="shared" si="725"/>
        <v>0</v>
      </c>
      <c r="AC74" s="25"/>
      <c r="AD74" s="25">
        <f t="shared" si="726"/>
        <v>0</v>
      </c>
      <c r="AE74" s="25"/>
      <c r="AF74" s="25">
        <f t="shared" si="727"/>
        <v>0</v>
      </c>
      <c r="AG74" s="25"/>
      <c r="AH74" s="25">
        <f t="shared" si="728"/>
        <v>0</v>
      </c>
      <c r="AI74" s="25"/>
      <c r="AJ74" s="25">
        <f t="shared" si="729"/>
        <v>0</v>
      </c>
      <c r="AK74" s="25"/>
      <c r="AL74" s="25">
        <f t="shared" si="730"/>
        <v>0</v>
      </c>
      <c r="AM74" s="25"/>
      <c r="AN74" s="25">
        <f t="shared" si="731"/>
        <v>0</v>
      </c>
      <c r="AO74" s="25"/>
      <c r="AP74" s="25">
        <f t="shared" si="732"/>
        <v>0</v>
      </c>
      <c r="AQ74" s="25"/>
      <c r="AR74" s="25">
        <f t="shared" si="733"/>
        <v>0</v>
      </c>
      <c r="AS74" s="25"/>
      <c r="AT74" s="25">
        <f t="shared" si="734"/>
        <v>0</v>
      </c>
      <c r="AU74" s="25"/>
      <c r="AV74" s="25">
        <f t="shared" si="735"/>
        <v>0</v>
      </c>
      <c r="AW74" s="25"/>
      <c r="AX74" s="25">
        <f t="shared" si="736"/>
        <v>0</v>
      </c>
      <c r="AY74" s="25">
        <v>365.6</v>
      </c>
      <c r="AZ74" s="25">
        <f t="shared" si="687"/>
        <v>126987.5</v>
      </c>
      <c r="BA74" s="25"/>
      <c r="BB74" s="25">
        <f t="shared" si="688"/>
        <v>0</v>
      </c>
      <c r="BC74" s="25"/>
      <c r="BD74" s="25">
        <f t="shared" si="689"/>
        <v>0</v>
      </c>
      <c r="BE74" s="25"/>
      <c r="BF74" s="25">
        <f t="shared" si="690"/>
        <v>0</v>
      </c>
      <c r="BG74" s="25"/>
      <c r="BH74" s="25">
        <f t="shared" si="691"/>
        <v>0</v>
      </c>
      <c r="BI74" s="25"/>
      <c r="BJ74" s="25">
        <f t="shared" si="692"/>
        <v>0</v>
      </c>
      <c r="BK74" s="25">
        <v>1257.9000000000001</v>
      </c>
      <c r="BL74" s="25">
        <f t="shared" si="693"/>
        <v>436918.99</v>
      </c>
      <c r="BM74" s="25"/>
      <c r="BN74" s="25">
        <f t="shared" si="694"/>
        <v>0</v>
      </c>
      <c r="BO74" s="25"/>
      <c r="BP74" s="25">
        <f t="shared" si="695"/>
        <v>0</v>
      </c>
      <c r="BQ74" s="25">
        <v>987.76</v>
      </c>
      <c r="BR74" s="25">
        <f t="shared" si="696"/>
        <v>343088.56</v>
      </c>
      <c r="BS74" s="25"/>
      <c r="BT74" s="25">
        <f t="shared" si="697"/>
        <v>0</v>
      </c>
      <c r="BU74" s="25"/>
      <c r="BV74" s="25">
        <f t="shared" si="698"/>
        <v>0</v>
      </c>
      <c r="BW74" s="25"/>
      <c r="BX74" s="25">
        <f t="shared" si="721"/>
        <v>0</v>
      </c>
      <c r="BY74" s="25"/>
      <c r="BZ74" s="25">
        <f t="shared" si="722"/>
        <v>0</v>
      </c>
      <c r="CA74" s="25"/>
      <c r="CB74" s="25">
        <f t="shared" si="723"/>
        <v>0</v>
      </c>
      <c r="CC74" s="25"/>
      <c r="CD74" s="25">
        <f t="shared" si="702"/>
        <v>0</v>
      </c>
      <c r="CE74" s="25"/>
      <c r="CF74" s="25">
        <f t="shared" si="703"/>
        <v>0</v>
      </c>
      <c r="CG74" s="25"/>
      <c r="CH74" s="25">
        <f t="shared" si="704"/>
        <v>0</v>
      </c>
      <c r="CI74" s="25"/>
      <c r="CJ74" s="25">
        <f t="shared" si="705"/>
        <v>0</v>
      </c>
      <c r="CK74" s="25"/>
      <c r="CL74" s="25">
        <f t="shared" si="706"/>
        <v>0</v>
      </c>
      <c r="CM74" s="25"/>
      <c r="CN74" s="25">
        <f t="shared" si="707"/>
        <v>0</v>
      </c>
      <c r="CO74" s="25"/>
      <c r="CP74" s="25">
        <f t="shared" si="708"/>
        <v>0</v>
      </c>
      <c r="CQ74" s="25"/>
      <c r="CR74" s="25">
        <f t="shared" si="709"/>
        <v>0</v>
      </c>
      <c r="CS74" s="25"/>
      <c r="CT74" s="25">
        <f t="shared" si="710"/>
        <v>0</v>
      </c>
      <c r="CU74" s="25"/>
      <c r="CV74" s="25">
        <f t="shared" si="711"/>
        <v>0</v>
      </c>
      <c r="CW74" s="25"/>
      <c r="CX74" s="25">
        <f t="shared" si="712"/>
        <v>0</v>
      </c>
      <c r="CY74" s="25"/>
      <c r="CZ74" s="25">
        <f t="shared" si="713"/>
        <v>0</v>
      </c>
      <c r="DA74" s="25">
        <v>-2611.2600000000002</v>
      </c>
      <c r="DB74" s="25">
        <f t="shared" si="714"/>
        <v>-906995.05</v>
      </c>
      <c r="DC74" s="25"/>
      <c r="DD74" s="25">
        <f t="shared" si="715"/>
        <v>0</v>
      </c>
      <c r="DE74" s="25"/>
      <c r="DF74" s="25">
        <f t="shared" si="716"/>
        <v>0</v>
      </c>
    </row>
    <row r="75" spans="1:110" s="7" customFormat="1" ht="76.5" x14ac:dyDescent="0.2">
      <c r="A75" s="63">
        <v>46</v>
      </c>
      <c r="B75" s="82" t="s">
        <v>137</v>
      </c>
      <c r="C75" s="64" t="s">
        <v>138</v>
      </c>
      <c r="D75" s="65" t="s">
        <v>103</v>
      </c>
      <c r="E75" s="63">
        <v>3600</v>
      </c>
      <c r="F75" s="57">
        <v>455.08</v>
      </c>
      <c r="G75" s="53">
        <f t="shared" si="741"/>
        <v>1638288</v>
      </c>
      <c r="H75" s="24">
        <f t="shared" si="683"/>
        <v>2191.29</v>
      </c>
      <c r="I75" s="24">
        <f t="shared" si="684"/>
        <v>997212.26</v>
      </c>
      <c r="J75" s="24">
        <f t="shared" si="739"/>
        <v>1408.71</v>
      </c>
      <c r="K75" s="24">
        <f t="shared" si="339"/>
        <v>2191.29</v>
      </c>
      <c r="L75" s="24">
        <f t="shared" si="340"/>
        <v>997212.26</v>
      </c>
      <c r="M75" s="24">
        <f t="shared" si="742"/>
        <v>1408.71</v>
      </c>
      <c r="N75" s="24">
        <f t="shared" si="743"/>
        <v>641075.74</v>
      </c>
      <c r="O75" s="25"/>
      <c r="P75" s="25">
        <f>ROUND(O75*$F75,2)</f>
        <v>0</v>
      </c>
      <c r="Q75" s="25"/>
      <c r="R75" s="25">
        <f t="shared" si="740"/>
        <v>0</v>
      </c>
      <c r="S75" s="25"/>
      <c r="T75" s="25">
        <f t="shared" si="724"/>
        <v>0</v>
      </c>
      <c r="U75" s="25"/>
      <c r="V75" s="25">
        <f t="shared" si="718"/>
        <v>0</v>
      </c>
      <c r="W75" s="25"/>
      <c r="X75" s="25">
        <f t="shared" si="719"/>
        <v>0</v>
      </c>
      <c r="Y75" s="25"/>
      <c r="Z75" s="25">
        <f t="shared" si="720"/>
        <v>0</v>
      </c>
      <c r="AA75" s="25"/>
      <c r="AB75" s="25">
        <f t="shared" si="725"/>
        <v>0</v>
      </c>
      <c r="AC75" s="25"/>
      <c r="AD75" s="25">
        <f t="shared" si="726"/>
        <v>0</v>
      </c>
      <c r="AE75" s="25"/>
      <c r="AF75" s="25">
        <f t="shared" si="727"/>
        <v>0</v>
      </c>
      <c r="AG75" s="25"/>
      <c r="AH75" s="25">
        <f t="shared" si="728"/>
        <v>0</v>
      </c>
      <c r="AI75" s="25"/>
      <c r="AJ75" s="25">
        <f t="shared" si="729"/>
        <v>0</v>
      </c>
      <c r="AK75" s="25"/>
      <c r="AL75" s="25">
        <f t="shared" si="730"/>
        <v>0</v>
      </c>
      <c r="AM75" s="25"/>
      <c r="AN75" s="25">
        <f t="shared" si="731"/>
        <v>0</v>
      </c>
      <c r="AO75" s="25"/>
      <c r="AP75" s="25">
        <f t="shared" si="732"/>
        <v>0</v>
      </c>
      <c r="AQ75" s="25"/>
      <c r="AR75" s="25">
        <f t="shared" si="733"/>
        <v>0</v>
      </c>
      <c r="AS75" s="25"/>
      <c r="AT75" s="25">
        <f t="shared" si="734"/>
        <v>0</v>
      </c>
      <c r="AU75" s="25"/>
      <c r="AV75" s="25">
        <f t="shared" si="735"/>
        <v>0</v>
      </c>
      <c r="AW75" s="25"/>
      <c r="AX75" s="25">
        <f t="shared" si="736"/>
        <v>0</v>
      </c>
      <c r="AY75" s="25">
        <v>719.25</v>
      </c>
      <c r="AZ75" s="25">
        <f t="shared" si="687"/>
        <v>327316.28999999998</v>
      </c>
      <c r="BA75" s="25"/>
      <c r="BB75" s="25">
        <f t="shared" si="688"/>
        <v>0</v>
      </c>
      <c r="BC75" s="25"/>
      <c r="BD75" s="25">
        <f t="shared" si="689"/>
        <v>0</v>
      </c>
      <c r="BE75" s="25"/>
      <c r="BF75" s="25">
        <f t="shared" si="690"/>
        <v>0</v>
      </c>
      <c r="BG75" s="25"/>
      <c r="BH75" s="25">
        <f t="shared" si="691"/>
        <v>0</v>
      </c>
      <c r="BI75" s="25"/>
      <c r="BJ75" s="25">
        <f t="shared" si="692"/>
        <v>0</v>
      </c>
      <c r="BK75" s="25">
        <v>233.87</v>
      </c>
      <c r="BL75" s="25">
        <f t="shared" si="693"/>
        <v>106429.56</v>
      </c>
      <c r="BM75" s="25"/>
      <c r="BN75" s="25">
        <f t="shared" si="694"/>
        <v>0</v>
      </c>
      <c r="BO75" s="25"/>
      <c r="BP75" s="25">
        <f t="shared" si="695"/>
        <v>0</v>
      </c>
      <c r="BQ75" s="25"/>
      <c r="BR75" s="25">
        <f t="shared" si="696"/>
        <v>0</v>
      </c>
      <c r="BS75" s="25"/>
      <c r="BT75" s="25">
        <f t="shared" si="697"/>
        <v>0</v>
      </c>
      <c r="BU75" s="25"/>
      <c r="BV75" s="25">
        <f t="shared" si="698"/>
        <v>0</v>
      </c>
      <c r="BW75" s="25">
        <v>386.57</v>
      </c>
      <c r="BX75" s="25">
        <f t="shared" si="721"/>
        <v>175920.28</v>
      </c>
      <c r="BY75" s="25"/>
      <c r="BZ75" s="25">
        <f t="shared" si="722"/>
        <v>0</v>
      </c>
      <c r="CA75" s="25"/>
      <c r="CB75" s="25">
        <f t="shared" si="723"/>
        <v>0</v>
      </c>
      <c r="CC75" s="25"/>
      <c r="CD75" s="25">
        <f t="shared" si="702"/>
        <v>0</v>
      </c>
      <c r="CE75" s="25"/>
      <c r="CF75" s="25">
        <f t="shared" si="703"/>
        <v>0</v>
      </c>
      <c r="CG75" s="25"/>
      <c r="CH75" s="25">
        <f t="shared" si="704"/>
        <v>0</v>
      </c>
      <c r="CI75" s="25"/>
      <c r="CJ75" s="25">
        <f t="shared" si="705"/>
        <v>0</v>
      </c>
      <c r="CK75" s="25"/>
      <c r="CL75" s="25">
        <f t="shared" si="706"/>
        <v>0</v>
      </c>
      <c r="CM75" s="25"/>
      <c r="CN75" s="25">
        <f t="shared" si="707"/>
        <v>0</v>
      </c>
      <c r="CO75" s="25"/>
      <c r="CP75" s="25">
        <f t="shared" si="708"/>
        <v>0</v>
      </c>
      <c r="CQ75" s="25"/>
      <c r="CR75" s="25">
        <f t="shared" si="709"/>
        <v>0</v>
      </c>
      <c r="CS75" s="25"/>
      <c r="CT75" s="25">
        <f t="shared" si="710"/>
        <v>0</v>
      </c>
      <c r="CU75" s="25">
        <v>851.6</v>
      </c>
      <c r="CV75" s="25">
        <f t="shared" si="711"/>
        <v>387546.13</v>
      </c>
      <c r="CW75" s="25"/>
      <c r="CX75" s="25">
        <f t="shared" si="712"/>
        <v>0</v>
      </c>
      <c r="CY75" s="25"/>
      <c r="CZ75" s="25">
        <f t="shared" si="713"/>
        <v>0</v>
      </c>
      <c r="DA75" s="25"/>
      <c r="DB75" s="25">
        <f t="shared" si="714"/>
        <v>0</v>
      </c>
      <c r="DC75" s="25"/>
      <c r="DD75" s="25">
        <f t="shared" si="715"/>
        <v>0</v>
      </c>
      <c r="DE75" s="25"/>
      <c r="DF75" s="25">
        <f t="shared" si="716"/>
        <v>0</v>
      </c>
    </row>
    <row r="76" spans="1:110" s="7" customFormat="1" x14ac:dyDescent="0.2">
      <c r="A76" s="63"/>
      <c r="B76" s="82"/>
      <c r="C76" s="64"/>
      <c r="D76" s="65"/>
      <c r="E76" s="63"/>
      <c r="F76" s="57"/>
      <c r="G76" s="53">
        <f>SUM(G65:G75)</f>
        <v>26955464.359999999</v>
      </c>
      <c r="H76" s="24">
        <f t="shared" ref="H76:H138" si="744">O76+Q76+S76+U76+W76+Y76+AA76+AC76+AE76+AG76+AI76+AK76+AM76+AO76+AQ76+AS76+AU76+AW76+AY76+BA76+BC76+BE76+BG76+BI76+BK76+BM76+BO76+BQ76+BS76+BU76+BW76+BY76+CA76+CC76+CE76+CG76+CI76+CK76+CM76+CO76+CQ76+CS76+CU76+CW76+CY76</f>
        <v>0</v>
      </c>
      <c r="I76" s="53">
        <f>SUM(I65:I75)</f>
        <v>25093188.130000003</v>
      </c>
      <c r="J76" s="24"/>
      <c r="K76" s="24"/>
      <c r="L76" s="53">
        <f>SUM(L65:L75)</f>
        <v>25093188.130000003</v>
      </c>
      <c r="M76" s="24"/>
      <c r="N76" s="53">
        <f>SUM(N65:N75)</f>
        <v>1862276.2299999993</v>
      </c>
      <c r="O76" s="24"/>
      <c r="P76" s="53">
        <f t="shared" ref="P76" si="745">SUM(P65:P75)</f>
        <v>0</v>
      </c>
      <c r="Q76" s="24"/>
      <c r="R76" s="53">
        <f t="shared" ref="R76" si="746">SUM(R65:R75)</f>
        <v>0</v>
      </c>
      <c r="S76" s="24"/>
      <c r="T76" s="53">
        <f t="shared" ref="T76" si="747">SUM(T65:T75)</f>
        <v>0</v>
      </c>
      <c r="U76" s="24"/>
      <c r="V76" s="53">
        <f t="shared" ref="V76" si="748">SUM(V65:V75)</f>
        <v>2035014.6</v>
      </c>
      <c r="W76" s="24"/>
      <c r="X76" s="53">
        <f t="shared" ref="X76" si="749">SUM(X65:X75)</f>
        <v>0</v>
      </c>
      <c r="Y76" s="24"/>
      <c r="Z76" s="53">
        <f t="shared" ref="Z76" si="750">SUM(Z65:Z75)</f>
        <v>0</v>
      </c>
      <c r="AA76" s="24"/>
      <c r="AB76" s="53">
        <f t="shared" ref="AB76" si="751">SUM(AB65:AB75)</f>
        <v>5982858.9000000004</v>
      </c>
      <c r="AC76" s="24"/>
      <c r="AD76" s="53">
        <f t="shared" ref="AD76" si="752">SUM(AD65:AD75)</f>
        <v>0</v>
      </c>
      <c r="AE76" s="24"/>
      <c r="AF76" s="53">
        <f t="shared" ref="AF76" si="753">SUM(AF65:AF75)</f>
        <v>0</v>
      </c>
      <c r="AG76" s="24"/>
      <c r="AH76" s="53">
        <f t="shared" ref="AH76" si="754">SUM(AH65:AH75)</f>
        <v>4950530.7</v>
      </c>
      <c r="AI76" s="24"/>
      <c r="AJ76" s="53">
        <f t="shared" ref="AJ76" si="755">SUM(AJ65:AJ75)</f>
        <v>0</v>
      </c>
      <c r="AK76" s="24"/>
      <c r="AL76" s="53">
        <f t="shared" ref="AL76" si="756">SUM(AL65:AL75)</f>
        <v>0</v>
      </c>
      <c r="AM76" s="24"/>
      <c r="AN76" s="53">
        <f t="shared" ref="AN76" si="757">SUM(AN65:AN75)</f>
        <v>0</v>
      </c>
      <c r="AO76" s="24"/>
      <c r="AP76" s="53">
        <f t="shared" ref="AP76" si="758">SUM(AP65:AP75)</f>
        <v>0</v>
      </c>
      <c r="AQ76" s="24"/>
      <c r="AR76" s="53">
        <f t="shared" ref="AR76" si="759">SUM(AR65:AR75)</f>
        <v>0</v>
      </c>
      <c r="AS76" s="24"/>
      <c r="AT76" s="53">
        <f t="shared" ref="AT76" si="760">SUM(AT65:AT75)</f>
        <v>1628837.89</v>
      </c>
      <c r="AU76" s="24"/>
      <c r="AV76" s="53">
        <f t="shared" ref="AV76" si="761">SUM(AV65:AV75)</f>
        <v>0</v>
      </c>
      <c r="AW76" s="24"/>
      <c r="AX76" s="53">
        <f t="shared" ref="AX76" si="762">SUM(AX65:AX75)</f>
        <v>0</v>
      </c>
      <c r="AY76" s="25"/>
      <c r="AZ76" s="53">
        <f t="shared" ref="AZ76" si="763">SUM(AZ65:AZ75)</f>
        <v>1763446.6400000001</v>
      </c>
      <c r="BA76" s="25"/>
      <c r="BB76" s="53">
        <f t="shared" ref="BB76" si="764">SUM(BB65:BB75)</f>
        <v>0</v>
      </c>
      <c r="BC76" s="25"/>
      <c r="BD76" s="53">
        <f t="shared" ref="BD76" si="765">SUM(BD65:BD75)</f>
        <v>0</v>
      </c>
      <c r="BE76" s="25"/>
      <c r="BF76" s="53">
        <f t="shared" ref="BF76" si="766">SUM(BF65:BF75)</f>
        <v>2763313.56</v>
      </c>
      <c r="BG76" s="25"/>
      <c r="BH76" s="53">
        <f t="shared" ref="BH76" si="767">SUM(BH65:BH75)</f>
        <v>0</v>
      </c>
      <c r="BI76" s="25"/>
      <c r="BJ76" s="53">
        <f t="shared" ref="BJ76" si="768">SUM(BJ65:BJ75)</f>
        <v>0</v>
      </c>
      <c r="BK76" s="25"/>
      <c r="BL76" s="53">
        <f t="shared" ref="BL76" si="769">SUM(BL65:BL75)</f>
        <v>3708549.5100000002</v>
      </c>
      <c r="BM76" s="25"/>
      <c r="BN76" s="53">
        <f t="shared" ref="BN76" si="770">SUM(BN65:BN75)</f>
        <v>0</v>
      </c>
      <c r="BO76" s="25"/>
      <c r="BP76" s="53">
        <f t="shared" ref="BP76" si="771">SUM(BP65:BP75)</f>
        <v>0</v>
      </c>
      <c r="BQ76" s="25"/>
      <c r="BR76" s="53">
        <f t="shared" ref="BR76" si="772">SUM(BR65:BR75)</f>
        <v>2275046.38</v>
      </c>
      <c r="BS76" s="25"/>
      <c r="BT76" s="53">
        <f t="shared" ref="BT76" si="773">SUM(BT65:BT75)</f>
        <v>0</v>
      </c>
      <c r="BU76" s="25"/>
      <c r="BV76" s="53">
        <f t="shared" ref="BV76" si="774">SUM(BV65:BV75)</f>
        <v>0</v>
      </c>
      <c r="BW76" s="25"/>
      <c r="BX76" s="53">
        <f t="shared" ref="BX76" si="775">SUM(BX65:BX75)</f>
        <v>182120</v>
      </c>
      <c r="BY76" s="25"/>
      <c r="BZ76" s="53">
        <f t="shared" ref="BZ76" si="776">SUM(BZ65:BZ75)</f>
        <v>556932.02999999991</v>
      </c>
      <c r="CA76" s="25"/>
      <c r="CB76" s="53">
        <f t="shared" ref="CB76" si="777">SUM(CB65:CB75)</f>
        <v>0</v>
      </c>
      <c r="CC76" s="25"/>
      <c r="CD76" s="53">
        <f t="shared" ref="CD76" si="778">SUM(CD65:CD75)</f>
        <v>52277.3</v>
      </c>
      <c r="CE76" s="25"/>
      <c r="CF76" s="53">
        <f t="shared" ref="CF76" si="779">SUM(CF65:CF75)</f>
        <v>0</v>
      </c>
      <c r="CG76" s="25"/>
      <c r="CH76" s="53">
        <f t="shared" ref="CH76" si="780">SUM(CH65:CH75)</f>
        <v>0</v>
      </c>
      <c r="CI76" s="25"/>
      <c r="CJ76" s="53">
        <f t="shared" ref="CJ76" si="781">SUM(CJ65:CJ75)</f>
        <v>0</v>
      </c>
      <c r="CK76" s="25"/>
      <c r="CL76" s="53">
        <f t="shared" ref="CL76" si="782">SUM(CL65:CL75)</f>
        <v>0</v>
      </c>
      <c r="CM76" s="25"/>
      <c r="CN76" s="53">
        <f t="shared" ref="CN76" si="783">SUM(CN65:CN75)</f>
        <v>0</v>
      </c>
      <c r="CO76" s="25"/>
      <c r="CP76" s="112">
        <f t="shared" ref="CP76" si="784">SUM(CP65:CP75)</f>
        <v>0</v>
      </c>
      <c r="CQ76" s="121"/>
      <c r="CR76" s="112">
        <f t="shared" ref="CR76" si="785">SUM(CR65:CR75)</f>
        <v>0</v>
      </c>
      <c r="CS76" s="121"/>
      <c r="CT76" s="112">
        <f t="shared" ref="CT76" si="786">SUM(CT65:CT75)</f>
        <v>0</v>
      </c>
      <c r="CU76" s="25"/>
      <c r="CV76" s="112">
        <f t="shared" ref="CV76" si="787">SUM(CV65:CV75)</f>
        <v>387546.13</v>
      </c>
      <c r="CW76" s="121"/>
      <c r="CX76" s="112">
        <f t="shared" ref="CX76" si="788">SUM(CX65:CX75)</f>
        <v>0</v>
      </c>
      <c r="CY76" s="121"/>
      <c r="CZ76" s="112">
        <f t="shared" ref="CZ76" si="789">SUM(CZ65:CZ75)</f>
        <v>0</v>
      </c>
      <c r="DA76" s="25"/>
      <c r="DB76" s="112">
        <f t="shared" ref="DB76" si="790">SUM(DB65:DB75)</f>
        <v>-1193285.51</v>
      </c>
      <c r="DC76" s="25"/>
      <c r="DD76" s="112">
        <f t="shared" ref="DD76" si="791">SUM(DD65:DD75)</f>
        <v>0</v>
      </c>
      <c r="DE76" s="25"/>
      <c r="DF76" s="112">
        <f t="shared" ref="DF76" si="792">SUM(DF65:DF75)</f>
        <v>0</v>
      </c>
    </row>
    <row r="77" spans="1:110" s="7" customFormat="1" x14ac:dyDescent="0.2">
      <c r="A77" s="100"/>
      <c r="B77" s="101"/>
      <c r="C77" s="102" t="s">
        <v>139</v>
      </c>
      <c r="D77" s="103"/>
      <c r="E77" s="100"/>
      <c r="F77" s="104"/>
      <c r="G77" s="105"/>
      <c r="H77" s="24">
        <f t="shared" si="744"/>
        <v>0</v>
      </c>
      <c r="I77" s="106"/>
      <c r="J77" s="106"/>
      <c r="K77" s="106"/>
      <c r="L77" s="106"/>
      <c r="M77" s="106"/>
      <c r="N77" s="106"/>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c r="DA77" s="25"/>
      <c r="DB77" s="25"/>
      <c r="DC77" s="25"/>
      <c r="DD77" s="25"/>
      <c r="DE77" s="25"/>
      <c r="DF77" s="25"/>
    </row>
    <row r="78" spans="1:110" s="7" customFormat="1" ht="51" x14ac:dyDescent="0.2">
      <c r="A78" s="63">
        <v>47</v>
      </c>
      <c r="B78" s="82" t="s">
        <v>140</v>
      </c>
      <c r="C78" s="64" t="s">
        <v>141</v>
      </c>
      <c r="D78" s="65" t="s">
        <v>97</v>
      </c>
      <c r="E78" s="63">
        <v>32640</v>
      </c>
      <c r="F78" s="57">
        <v>72.67</v>
      </c>
      <c r="G78" s="53">
        <f t="shared" si="741"/>
        <v>2371948.7999999998</v>
      </c>
      <c r="H78" s="24">
        <f t="shared" ref="H78:H79" si="793">O78+Q78+S78+U78+W78+Y78+AA78+AC78+AE78+AG78+AI78+AK78+AM78+AO78+AQ78+AS78+AU78+AW78+AY78+BA78+BC78+BE78+BG78+BI78+BK78+BM78+BO78+BQ78+BS78+BU78+BW78+BY78+CA78+CC78+CE78+CG78+CI78+CK78+CM78+CO78+CQ78+CS78+CU78+CW78+CY78+DA78+DC78+DE78</f>
        <v>33774.03</v>
      </c>
      <c r="I78" s="24">
        <f t="shared" ref="I78:I79" si="794">P78+R78+T78+V78+X78+Z78+AB78+AD78+AF78+AH78+AJ78+AL78+AN78+AP78+AR78+AT78+AV78+AX78+AZ78+BB78+BD78+BF78+BH78+BJ78+BL78+BN78+BP78+BR78+BT78+BV78+BX78+BZ78+CB78+CD78+CF78+CH78+CJ78+CL78+CN78+CP78+CR78+CT78+CV78+CX78+CZ78+DB78+DD78+DF78</f>
        <v>2454358.7599999998</v>
      </c>
      <c r="J78" s="24">
        <f t="shared" si="739"/>
        <v>-1134.0299999999988</v>
      </c>
      <c r="K78" s="24">
        <f t="shared" si="339"/>
        <v>33774.03</v>
      </c>
      <c r="L78" s="24">
        <f t="shared" si="340"/>
        <v>2454358.7599999998</v>
      </c>
      <c r="M78" s="24">
        <f t="shared" si="742"/>
        <v>-1134.0299999999988</v>
      </c>
      <c r="N78" s="24">
        <f t="shared" si="743"/>
        <v>-82409.959999999963</v>
      </c>
      <c r="O78" s="25"/>
      <c r="P78" s="25">
        <f t="shared" ref="P78:P79" si="795">ROUND(O78*$F78,2)</f>
        <v>0</v>
      </c>
      <c r="Q78" s="25"/>
      <c r="R78" s="25">
        <f t="shared" si="740"/>
        <v>0</v>
      </c>
      <c r="S78" s="25"/>
      <c r="T78" s="25">
        <f t="shared" si="724"/>
        <v>0</v>
      </c>
      <c r="U78" s="25"/>
      <c r="V78" s="25">
        <f t="shared" ref="V78:V79" si="796">ROUND(U78*F78,2)</f>
        <v>0</v>
      </c>
      <c r="W78" s="25"/>
      <c r="X78" s="25">
        <f t="shared" ref="X78:X79" si="797">ROUND(W78*F78,2)</f>
        <v>0</v>
      </c>
      <c r="Y78" s="25"/>
      <c r="Z78" s="25">
        <f t="shared" ref="Z78:Z79" si="798">ROUND(Y78*F78,2)</f>
        <v>0</v>
      </c>
      <c r="AA78" s="25"/>
      <c r="AB78" s="25">
        <f t="shared" si="725"/>
        <v>0</v>
      </c>
      <c r="AC78" s="25"/>
      <c r="AD78" s="25">
        <f t="shared" si="726"/>
        <v>0</v>
      </c>
      <c r="AE78" s="25"/>
      <c r="AF78" s="25">
        <f t="shared" si="727"/>
        <v>0</v>
      </c>
      <c r="AG78" s="25"/>
      <c r="AH78" s="25">
        <f t="shared" si="728"/>
        <v>0</v>
      </c>
      <c r="AI78" s="25"/>
      <c r="AJ78" s="25">
        <f t="shared" si="729"/>
        <v>0</v>
      </c>
      <c r="AK78" s="25"/>
      <c r="AL78" s="25">
        <f t="shared" si="730"/>
        <v>0</v>
      </c>
      <c r="AM78" s="25">
        <v>32519.67</v>
      </c>
      <c r="AN78" s="25">
        <f t="shared" si="731"/>
        <v>2363204.42</v>
      </c>
      <c r="AO78" s="25"/>
      <c r="AP78" s="25">
        <f t="shared" si="732"/>
        <v>0</v>
      </c>
      <c r="AQ78" s="25"/>
      <c r="AR78" s="25">
        <f t="shared" si="733"/>
        <v>0</v>
      </c>
      <c r="AS78" s="25"/>
      <c r="AT78" s="25">
        <f t="shared" si="734"/>
        <v>0</v>
      </c>
      <c r="AU78" s="25"/>
      <c r="AV78" s="25">
        <f t="shared" si="735"/>
        <v>0</v>
      </c>
      <c r="AW78" s="25"/>
      <c r="AX78" s="25">
        <f t="shared" si="736"/>
        <v>0</v>
      </c>
      <c r="AY78" s="25"/>
      <c r="AZ78" s="25">
        <f t="shared" ref="AZ78:AZ79" si="799">ROUND(AY78*F78,2)</f>
        <v>0</v>
      </c>
      <c r="BA78" s="25"/>
      <c r="BB78" s="25">
        <f t="shared" ref="BB78:BB79" si="800">ROUND(BA78*F78,2)</f>
        <v>0</v>
      </c>
      <c r="BC78" s="25"/>
      <c r="BD78" s="25">
        <f t="shared" ref="BD78:BD79" si="801">ROUND(BC78*F78,2)</f>
        <v>0</v>
      </c>
      <c r="BE78" s="25"/>
      <c r="BF78" s="25">
        <f t="shared" ref="BF78:BF79" si="802">ROUND(BE78*F78,2)</f>
        <v>0</v>
      </c>
      <c r="BG78" s="25"/>
      <c r="BH78" s="25">
        <f t="shared" ref="BH78:BH79" si="803">ROUND(BG78*F78,2)</f>
        <v>0</v>
      </c>
      <c r="BI78" s="25"/>
      <c r="BJ78" s="25">
        <f t="shared" ref="BJ78:BJ79" si="804">ROUND(BI78*F78,2)</f>
        <v>0</v>
      </c>
      <c r="BK78" s="25"/>
      <c r="BL78" s="25">
        <f t="shared" ref="BL78:BL79" si="805">ROUND(BK78*F78,2)</f>
        <v>0</v>
      </c>
      <c r="BM78" s="25"/>
      <c r="BN78" s="25">
        <f t="shared" ref="BN78:BN79" si="806">ROUND(BM78*F78,2)</f>
        <v>0</v>
      </c>
      <c r="BO78" s="25"/>
      <c r="BP78" s="25">
        <f t="shared" ref="BP78:BP79" si="807">ROUND(BO78*F78,2)</f>
        <v>0</v>
      </c>
      <c r="BQ78" s="25"/>
      <c r="BR78" s="25">
        <f t="shared" ref="BR78:BR79" si="808">ROUND(BQ78*F78,2)</f>
        <v>0</v>
      </c>
      <c r="BS78" s="25"/>
      <c r="BT78" s="25">
        <f t="shared" ref="BT78:BT79" si="809">ROUND(BS78*F78,2)</f>
        <v>0</v>
      </c>
      <c r="BU78" s="25"/>
      <c r="BV78" s="25">
        <f t="shared" ref="BV78:BV79" si="810">ROUND(BU78*F78,2)</f>
        <v>0</v>
      </c>
      <c r="BW78" s="25">
        <v>120.33</v>
      </c>
      <c r="BX78" s="25">
        <f t="shared" ref="BX78:BX79" si="811">ROUND(BW78*F78,2)</f>
        <v>8744.3799999999992</v>
      </c>
      <c r="BY78" s="25">
        <v>267.77999999999997</v>
      </c>
      <c r="BZ78" s="25">
        <f t="shared" ref="BZ78:BZ79" si="812">ROUND(BY78*F78,2)</f>
        <v>19459.57</v>
      </c>
      <c r="CA78" s="25"/>
      <c r="CB78" s="25">
        <f t="shared" ref="CB78:CB79" si="813">ROUND(CA78*F78,2)</f>
        <v>0</v>
      </c>
      <c r="CC78" s="25"/>
      <c r="CD78" s="25">
        <f t="shared" ref="CD78:CD79" si="814">ROUND(CC78*F78,2)</f>
        <v>0</v>
      </c>
      <c r="CE78" s="25"/>
      <c r="CF78" s="25">
        <f t="shared" ref="CF78:CF79" si="815">ROUND(CE78*F78,2)</f>
        <v>0</v>
      </c>
      <c r="CG78" s="25"/>
      <c r="CH78" s="25">
        <f t="shared" ref="CH78:CH79" si="816">ROUND(CG78*F78,2)</f>
        <v>0</v>
      </c>
      <c r="CI78" s="25"/>
      <c r="CJ78" s="25">
        <f t="shared" ref="CJ78:CJ79" si="817">ROUND(CI78*F78,2)</f>
        <v>0</v>
      </c>
      <c r="CK78" s="25"/>
      <c r="CL78" s="25">
        <f t="shared" ref="CL78:CL79" si="818">ROUND(CK78*F78,2)</f>
        <v>0</v>
      </c>
      <c r="CM78" s="25"/>
      <c r="CN78" s="25">
        <f t="shared" ref="CN78:CN79" si="819">ROUND(CM78*F78,2)</f>
        <v>0</v>
      </c>
      <c r="CO78" s="25"/>
      <c r="CP78" s="25">
        <f t="shared" ref="CP78:CP79" si="820">ROUND(CO78*F78,2)</f>
        <v>0</v>
      </c>
      <c r="CQ78" s="25"/>
      <c r="CR78" s="25">
        <f t="shared" ref="CR78:CR79" si="821">ROUND(CQ78*F78,2)</f>
        <v>0</v>
      </c>
      <c r="CS78" s="25"/>
      <c r="CT78" s="25">
        <f t="shared" ref="CT78:CT79" si="822">ROUND(CS78*F78,2)</f>
        <v>0</v>
      </c>
      <c r="CU78" s="25"/>
      <c r="CV78" s="25">
        <f t="shared" ref="CV78:CV79" si="823">ROUND(CU78*F78,2)</f>
        <v>0</v>
      </c>
      <c r="CW78" s="25">
        <v>866.25</v>
      </c>
      <c r="CX78" s="25">
        <f t="shared" ref="CX78:CX79" si="824">ROUND(CW78*F78,2)</f>
        <v>62950.39</v>
      </c>
      <c r="CY78" s="25"/>
      <c r="CZ78" s="25">
        <f t="shared" ref="CZ78:CZ79" si="825">ROUND(CY78*F78,2)</f>
        <v>0</v>
      </c>
      <c r="DA78" s="25"/>
      <c r="DB78" s="25">
        <f t="shared" ref="DB78:DB79" si="826">ROUND(DA78*F78,2)</f>
        <v>0</v>
      </c>
      <c r="DC78" s="25"/>
      <c r="DD78" s="25">
        <f t="shared" ref="DD78:DD79" si="827">ROUND(DC78*F78,2)</f>
        <v>0</v>
      </c>
      <c r="DE78" s="25"/>
      <c r="DF78" s="25">
        <f t="shared" ref="DF78:DF79" si="828">ROUND(DE78*F78,2)</f>
        <v>0</v>
      </c>
    </row>
    <row r="79" spans="1:110" s="7" customFormat="1" ht="38.25" x14ac:dyDescent="0.2">
      <c r="A79" s="63">
        <v>48</v>
      </c>
      <c r="B79" s="82" t="s">
        <v>140</v>
      </c>
      <c r="C79" s="64" t="s">
        <v>142</v>
      </c>
      <c r="D79" s="65" t="s">
        <v>97</v>
      </c>
      <c r="E79" s="63">
        <v>384</v>
      </c>
      <c r="F79" s="57">
        <v>64.81</v>
      </c>
      <c r="G79" s="53">
        <f>ROUND(E79*F79,2)</f>
        <v>24887.040000000001</v>
      </c>
      <c r="H79" s="24">
        <f t="shared" si="793"/>
        <v>432</v>
      </c>
      <c r="I79" s="24">
        <f t="shared" si="794"/>
        <v>27997.919999999998</v>
      </c>
      <c r="J79" s="24">
        <f t="shared" si="739"/>
        <v>-48</v>
      </c>
      <c r="K79" s="24">
        <f t="shared" si="339"/>
        <v>432</v>
      </c>
      <c r="L79" s="24">
        <f t="shared" si="340"/>
        <v>27997.919999999998</v>
      </c>
      <c r="M79" s="24">
        <f t="shared" si="742"/>
        <v>-48</v>
      </c>
      <c r="N79" s="24">
        <f t="shared" si="743"/>
        <v>-3110.8799999999974</v>
      </c>
      <c r="O79" s="25"/>
      <c r="P79" s="25">
        <f t="shared" si="795"/>
        <v>0</v>
      </c>
      <c r="Q79" s="25"/>
      <c r="R79" s="25">
        <f>ROUND(Q79*F79,2)</f>
        <v>0</v>
      </c>
      <c r="S79" s="25"/>
      <c r="T79" s="25">
        <f t="shared" si="724"/>
        <v>0</v>
      </c>
      <c r="U79" s="25"/>
      <c r="V79" s="25">
        <f t="shared" si="796"/>
        <v>0</v>
      </c>
      <c r="W79" s="25"/>
      <c r="X79" s="25">
        <f t="shared" si="797"/>
        <v>0</v>
      </c>
      <c r="Y79" s="25"/>
      <c r="Z79" s="25">
        <f t="shared" si="798"/>
        <v>0</v>
      </c>
      <c r="AA79" s="25"/>
      <c r="AB79" s="25">
        <f t="shared" si="725"/>
        <v>0</v>
      </c>
      <c r="AC79" s="25"/>
      <c r="AD79" s="25">
        <f t="shared" si="726"/>
        <v>0</v>
      </c>
      <c r="AE79" s="25"/>
      <c r="AF79" s="25">
        <f t="shared" si="727"/>
        <v>0</v>
      </c>
      <c r="AG79" s="25"/>
      <c r="AH79" s="25">
        <f t="shared" si="728"/>
        <v>0</v>
      </c>
      <c r="AI79" s="25"/>
      <c r="AJ79" s="25">
        <f t="shared" si="729"/>
        <v>0</v>
      </c>
      <c r="AK79" s="25"/>
      <c r="AL79" s="25">
        <f t="shared" si="730"/>
        <v>0</v>
      </c>
      <c r="AM79" s="25">
        <v>64</v>
      </c>
      <c r="AN79" s="25">
        <f t="shared" si="731"/>
        <v>4147.84</v>
      </c>
      <c r="AO79" s="25"/>
      <c r="AP79" s="25">
        <f t="shared" si="732"/>
        <v>0</v>
      </c>
      <c r="AQ79" s="25"/>
      <c r="AR79" s="25">
        <f t="shared" si="733"/>
        <v>0</v>
      </c>
      <c r="AS79" s="25">
        <v>320</v>
      </c>
      <c r="AT79" s="25">
        <f t="shared" si="734"/>
        <v>20739.2</v>
      </c>
      <c r="AU79" s="25"/>
      <c r="AV79" s="25">
        <f t="shared" si="735"/>
        <v>0</v>
      </c>
      <c r="AW79" s="25"/>
      <c r="AX79" s="25">
        <f t="shared" si="736"/>
        <v>0</v>
      </c>
      <c r="AY79" s="25"/>
      <c r="AZ79" s="25">
        <f t="shared" si="799"/>
        <v>0</v>
      </c>
      <c r="BA79" s="25"/>
      <c r="BB79" s="25">
        <f t="shared" si="800"/>
        <v>0</v>
      </c>
      <c r="BC79" s="25"/>
      <c r="BD79" s="25">
        <f t="shared" si="801"/>
        <v>0</v>
      </c>
      <c r="BE79" s="25"/>
      <c r="BF79" s="25">
        <f t="shared" si="802"/>
        <v>0</v>
      </c>
      <c r="BG79" s="25"/>
      <c r="BH79" s="25">
        <f t="shared" si="803"/>
        <v>0</v>
      </c>
      <c r="BI79" s="25"/>
      <c r="BJ79" s="25">
        <f t="shared" si="804"/>
        <v>0</v>
      </c>
      <c r="BK79" s="25"/>
      <c r="BL79" s="25">
        <f t="shared" si="805"/>
        <v>0</v>
      </c>
      <c r="BM79" s="25"/>
      <c r="BN79" s="25">
        <f t="shared" si="806"/>
        <v>0</v>
      </c>
      <c r="BO79" s="25"/>
      <c r="BP79" s="25">
        <f t="shared" si="807"/>
        <v>0</v>
      </c>
      <c r="BQ79" s="25"/>
      <c r="BR79" s="25">
        <f t="shared" si="808"/>
        <v>0</v>
      </c>
      <c r="BS79" s="25"/>
      <c r="BT79" s="25">
        <f t="shared" si="809"/>
        <v>0</v>
      </c>
      <c r="BU79" s="25"/>
      <c r="BV79" s="25">
        <f t="shared" si="810"/>
        <v>0</v>
      </c>
      <c r="BW79" s="25"/>
      <c r="BX79" s="25">
        <f t="shared" si="811"/>
        <v>0</v>
      </c>
      <c r="BY79" s="25">
        <v>16</v>
      </c>
      <c r="BZ79" s="25">
        <f t="shared" si="812"/>
        <v>1036.96</v>
      </c>
      <c r="CA79" s="25"/>
      <c r="CB79" s="25">
        <f t="shared" si="813"/>
        <v>0</v>
      </c>
      <c r="CC79" s="25"/>
      <c r="CD79" s="25">
        <f t="shared" si="814"/>
        <v>0</v>
      </c>
      <c r="CE79" s="25"/>
      <c r="CF79" s="25">
        <f t="shared" si="815"/>
        <v>0</v>
      </c>
      <c r="CG79" s="25"/>
      <c r="CH79" s="25">
        <f t="shared" si="816"/>
        <v>0</v>
      </c>
      <c r="CI79" s="25"/>
      <c r="CJ79" s="25">
        <f t="shared" si="817"/>
        <v>0</v>
      </c>
      <c r="CK79" s="25"/>
      <c r="CL79" s="25">
        <f t="shared" si="818"/>
        <v>0</v>
      </c>
      <c r="CM79" s="25"/>
      <c r="CN79" s="25">
        <f t="shared" si="819"/>
        <v>0</v>
      </c>
      <c r="CO79" s="25"/>
      <c r="CP79" s="25">
        <f t="shared" si="820"/>
        <v>0</v>
      </c>
      <c r="CQ79" s="25"/>
      <c r="CR79" s="25">
        <f t="shared" si="821"/>
        <v>0</v>
      </c>
      <c r="CS79" s="25"/>
      <c r="CT79" s="25">
        <f t="shared" si="822"/>
        <v>0</v>
      </c>
      <c r="CU79" s="25"/>
      <c r="CV79" s="25">
        <f t="shared" si="823"/>
        <v>0</v>
      </c>
      <c r="CW79" s="25">
        <v>32</v>
      </c>
      <c r="CX79" s="25">
        <f t="shared" si="824"/>
        <v>2073.92</v>
      </c>
      <c r="CY79" s="25"/>
      <c r="CZ79" s="25">
        <f t="shared" si="825"/>
        <v>0</v>
      </c>
      <c r="DA79" s="25"/>
      <c r="DB79" s="25">
        <f t="shared" si="826"/>
        <v>0</v>
      </c>
      <c r="DC79" s="25"/>
      <c r="DD79" s="25">
        <f t="shared" si="827"/>
        <v>0</v>
      </c>
      <c r="DE79" s="25"/>
      <c r="DF79" s="25">
        <f t="shared" si="828"/>
        <v>0</v>
      </c>
    </row>
    <row r="80" spans="1:110" s="7" customFormat="1" x14ac:dyDescent="0.2">
      <c r="A80" s="63"/>
      <c r="B80" s="82"/>
      <c r="C80" s="64" t="s">
        <v>143</v>
      </c>
      <c r="D80" s="65"/>
      <c r="E80" s="63"/>
      <c r="F80" s="57"/>
      <c r="G80" s="53">
        <f>SUM(G78:G79)</f>
        <v>2396835.8399999999</v>
      </c>
      <c r="H80" s="24">
        <f t="shared" si="744"/>
        <v>0</v>
      </c>
      <c r="I80" s="53">
        <f>SUM(I78:I79)</f>
        <v>2482356.6799999997</v>
      </c>
      <c r="J80" s="24"/>
      <c r="K80" s="24"/>
      <c r="L80" s="53">
        <f>SUM(L78:L79)</f>
        <v>2482356.6799999997</v>
      </c>
      <c r="M80" s="24"/>
      <c r="N80" s="53">
        <f>SUM(N78:N79)</f>
        <v>-85520.839999999967</v>
      </c>
      <c r="O80" s="24"/>
      <c r="P80" s="53">
        <f t="shared" ref="P80" si="829">SUM(P78:P79)</f>
        <v>0</v>
      </c>
      <c r="Q80" s="24"/>
      <c r="R80" s="53">
        <f t="shared" ref="R80" si="830">SUM(R78:R79)</f>
        <v>0</v>
      </c>
      <c r="S80" s="24"/>
      <c r="T80" s="53">
        <f t="shared" ref="T80" si="831">SUM(T78:T79)</f>
        <v>0</v>
      </c>
      <c r="U80" s="24"/>
      <c r="V80" s="53">
        <f t="shared" ref="V80" si="832">SUM(V78:V79)</f>
        <v>0</v>
      </c>
      <c r="W80" s="24"/>
      <c r="X80" s="53">
        <f t="shared" ref="X80" si="833">SUM(X78:X79)</f>
        <v>0</v>
      </c>
      <c r="Y80" s="24"/>
      <c r="Z80" s="53">
        <f t="shared" ref="Z80" si="834">SUM(Z78:Z79)</f>
        <v>0</v>
      </c>
      <c r="AA80" s="24"/>
      <c r="AB80" s="53">
        <f t="shared" ref="AB80" si="835">SUM(AB78:AB79)</f>
        <v>0</v>
      </c>
      <c r="AC80" s="24"/>
      <c r="AD80" s="53">
        <f t="shared" ref="AD80" si="836">SUM(AD78:AD79)</f>
        <v>0</v>
      </c>
      <c r="AE80" s="24"/>
      <c r="AF80" s="53">
        <f t="shared" ref="AF80" si="837">SUM(AF78:AF79)</f>
        <v>0</v>
      </c>
      <c r="AG80" s="24"/>
      <c r="AH80" s="53">
        <f t="shared" ref="AH80" si="838">SUM(AH78:AH79)</f>
        <v>0</v>
      </c>
      <c r="AI80" s="24"/>
      <c r="AJ80" s="53">
        <f t="shared" ref="AJ80" si="839">SUM(AJ78:AJ79)</f>
        <v>0</v>
      </c>
      <c r="AK80" s="24"/>
      <c r="AL80" s="53">
        <f t="shared" ref="AL80" si="840">SUM(AL78:AL79)</f>
        <v>0</v>
      </c>
      <c r="AM80" s="24"/>
      <c r="AN80" s="53">
        <f t="shared" ref="AN80" si="841">SUM(AN78:AN79)</f>
        <v>2367352.2599999998</v>
      </c>
      <c r="AO80" s="24"/>
      <c r="AP80" s="53">
        <f t="shared" ref="AP80" si="842">SUM(AP78:AP79)</f>
        <v>0</v>
      </c>
      <c r="AQ80" s="24"/>
      <c r="AR80" s="53">
        <f t="shared" ref="AR80" si="843">SUM(AR78:AR79)</f>
        <v>0</v>
      </c>
      <c r="AS80" s="24"/>
      <c r="AT80" s="53">
        <f t="shared" ref="AT80" si="844">SUM(AT78:AT79)</f>
        <v>20739.2</v>
      </c>
      <c r="AU80" s="24"/>
      <c r="AV80" s="53">
        <f t="shared" ref="AV80" si="845">SUM(AV78:AV79)</f>
        <v>0</v>
      </c>
      <c r="AW80" s="24"/>
      <c r="AX80" s="53">
        <f t="shared" ref="AX80" si="846">SUM(AX78:AX79)</f>
        <v>0</v>
      </c>
      <c r="AY80" s="25"/>
      <c r="AZ80" s="53">
        <f t="shared" ref="AZ80" si="847">SUM(AZ78:AZ79)</f>
        <v>0</v>
      </c>
      <c r="BA80" s="25"/>
      <c r="BB80" s="53">
        <f t="shared" ref="BB80" si="848">SUM(BB78:BB79)</f>
        <v>0</v>
      </c>
      <c r="BC80" s="25"/>
      <c r="BD80" s="53">
        <f t="shared" ref="BD80" si="849">SUM(BD78:BD79)</f>
        <v>0</v>
      </c>
      <c r="BE80" s="25"/>
      <c r="BF80" s="53">
        <f t="shared" ref="BF80" si="850">SUM(BF78:BF79)</f>
        <v>0</v>
      </c>
      <c r="BG80" s="25"/>
      <c r="BH80" s="53">
        <f t="shared" ref="BH80" si="851">SUM(BH78:BH79)</f>
        <v>0</v>
      </c>
      <c r="BI80" s="25"/>
      <c r="BJ80" s="53">
        <f t="shared" ref="BJ80" si="852">SUM(BJ78:BJ79)</f>
        <v>0</v>
      </c>
      <c r="BK80" s="25"/>
      <c r="BL80" s="53">
        <f t="shared" ref="BL80" si="853">SUM(BL78:BL79)</f>
        <v>0</v>
      </c>
      <c r="BM80" s="25"/>
      <c r="BN80" s="53">
        <f t="shared" ref="BN80" si="854">SUM(BN78:BN79)</f>
        <v>0</v>
      </c>
      <c r="BO80" s="25"/>
      <c r="BP80" s="53">
        <f t="shared" ref="BP80" si="855">SUM(BP78:BP79)</f>
        <v>0</v>
      </c>
      <c r="BQ80" s="25"/>
      <c r="BR80" s="53">
        <f t="shared" ref="BR80" si="856">SUM(BR78:BR79)</f>
        <v>0</v>
      </c>
      <c r="BS80" s="25"/>
      <c r="BT80" s="53">
        <f t="shared" ref="BT80" si="857">SUM(BT78:BT79)</f>
        <v>0</v>
      </c>
      <c r="BU80" s="25"/>
      <c r="BV80" s="53">
        <f t="shared" ref="BV80" si="858">SUM(BV78:BV79)</f>
        <v>0</v>
      </c>
      <c r="BW80" s="25"/>
      <c r="BX80" s="53">
        <f t="shared" ref="BX80" si="859">SUM(BX78:BX79)</f>
        <v>8744.3799999999992</v>
      </c>
      <c r="BY80" s="25"/>
      <c r="BZ80" s="53">
        <f t="shared" ref="BZ80" si="860">SUM(BZ78:BZ79)</f>
        <v>20496.53</v>
      </c>
      <c r="CA80" s="25"/>
      <c r="CB80" s="53">
        <f t="shared" ref="CB80" si="861">SUM(CB78:CB79)</f>
        <v>0</v>
      </c>
      <c r="CC80" s="25"/>
      <c r="CD80" s="53">
        <f t="shared" ref="CD80" si="862">SUM(CD78:CD79)</f>
        <v>0</v>
      </c>
      <c r="CE80" s="25"/>
      <c r="CF80" s="53">
        <f t="shared" ref="CF80" si="863">SUM(CF78:CF79)</f>
        <v>0</v>
      </c>
      <c r="CG80" s="25"/>
      <c r="CH80" s="53">
        <f t="shared" ref="CH80" si="864">SUM(CH78:CH79)</f>
        <v>0</v>
      </c>
      <c r="CI80" s="25"/>
      <c r="CJ80" s="53">
        <f t="shared" ref="CJ80" si="865">SUM(CJ78:CJ79)</f>
        <v>0</v>
      </c>
      <c r="CK80" s="25"/>
      <c r="CL80" s="53">
        <f t="shared" ref="CL80" si="866">SUM(CL78:CL79)</f>
        <v>0</v>
      </c>
      <c r="CM80" s="25"/>
      <c r="CN80" s="53">
        <f t="shared" ref="CN80" si="867">SUM(CN78:CN79)</f>
        <v>0</v>
      </c>
      <c r="CO80" s="25"/>
      <c r="CP80" s="53">
        <f t="shared" ref="CP80" si="868">SUM(CP78:CP79)</f>
        <v>0</v>
      </c>
      <c r="CQ80" s="25"/>
      <c r="CR80" s="53">
        <f t="shared" ref="CR80" si="869">SUM(CR78:CR79)</f>
        <v>0</v>
      </c>
      <c r="CS80" s="25"/>
      <c r="CT80" s="53">
        <f t="shared" ref="CT80" si="870">SUM(CT78:CT79)</f>
        <v>0</v>
      </c>
      <c r="CU80" s="25"/>
      <c r="CV80" s="53">
        <f t="shared" ref="CV80" si="871">SUM(CV78:CV79)</f>
        <v>0</v>
      </c>
      <c r="CW80" s="25"/>
      <c r="CX80" s="53">
        <f>SUM(CX78:CX79)</f>
        <v>65024.31</v>
      </c>
      <c r="CY80" s="25"/>
      <c r="CZ80" s="53">
        <f t="shared" ref="CZ80" si="872">SUM(CZ78:CZ79)</f>
        <v>0</v>
      </c>
      <c r="DA80" s="25"/>
      <c r="DB80" s="53">
        <f t="shared" ref="DB80" si="873">SUM(DB78:DB79)</f>
        <v>0</v>
      </c>
      <c r="DC80" s="25"/>
      <c r="DD80" s="53">
        <f>SUM(DD78:DD79)</f>
        <v>0</v>
      </c>
      <c r="DE80" s="25"/>
      <c r="DF80" s="53">
        <f t="shared" ref="DF80" si="874">SUM(DF78:DF79)</f>
        <v>0</v>
      </c>
    </row>
    <row r="81" spans="1:110" s="7" customFormat="1" x14ac:dyDescent="0.2">
      <c r="A81" s="63"/>
      <c r="B81" s="82"/>
      <c r="C81" s="64"/>
      <c r="D81" s="65"/>
      <c r="E81" s="63"/>
      <c r="F81" s="57"/>
      <c r="G81" s="112">
        <f>G80+G76+G63+G55+G51+G47+G36</f>
        <v>49198141.189999998</v>
      </c>
      <c r="H81" s="24">
        <f t="shared" si="744"/>
        <v>0</v>
      </c>
      <c r="I81" s="112">
        <f>I80+I76+I63+I55+I51+I47+I36</f>
        <v>46182429.710000008</v>
      </c>
      <c r="J81" s="24"/>
      <c r="K81" s="24"/>
      <c r="L81" s="112">
        <f>L80+L76+L63+L55+L51+L47+L36</f>
        <v>46182429.710000008</v>
      </c>
      <c r="M81" s="24"/>
      <c r="N81" s="112">
        <f>N80+N76+N63+N55+N51+N47+N36</f>
        <v>3015711.4799999995</v>
      </c>
      <c r="O81" s="24"/>
      <c r="P81" s="112">
        <f t="shared" ref="P81" si="875">P80+P76+P63+P55+P51+P47+P36</f>
        <v>0</v>
      </c>
      <c r="Q81" s="24"/>
      <c r="R81" s="112">
        <f t="shared" ref="R81" si="876">R80+R76+R63+R55+R51+R47+R36</f>
        <v>0</v>
      </c>
      <c r="S81" s="24"/>
      <c r="T81" s="112">
        <f t="shared" ref="T81" si="877">T80+T76+T63+T55+T51+T47+T36</f>
        <v>0</v>
      </c>
      <c r="U81" s="24"/>
      <c r="V81" s="112">
        <f t="shared" ref="V81" si="878">V80+V76+V63+V55+V51+V47+V36</f>
        <v>7112045.1300000008</v>
      </c>
      <c r="W81" s="24"/>
      <c r="X81" s="112">
        <f t="shared" ref="X81" si="879">X80+X76+X63+X55+X51+X47+X36</f>
        <v>144379.76</v>
      </c>
      <c r="Y81" s="24"/>
      <c r="Z81" s="112">
        <f t="shared" ref="Z81" si="880">Z80+Z76+Z63+Z55+Z51+Z47+Z36</f>
        <v>0</v>
      </c>
      <c r="AA81" s="24"/>
      <c r="AB81" s="112">
        <f t="shared" ref="AB81" si="881">AB80+AB76+AB63+AB55+AB51+AB47+AB36</f>
        <v>9184442.5700000003</v>
      </c>
      <c r="AC81" s="24"/>
      <c r="AD81" s="112">
        <f t="shared" ref="AD81" si="882">AD80+AD76+AD63+AD55+AD51+AD47+AD36</f>
        <v>693059.91999999993</v>
      </c>
      <c r="AE81" s="24"/>
      <c r="AF81" s="112">
        <f t="shared" ref="AF81" si="883">AF80+AF76+AF63+AF55+AF51+AF47+AF36</f>
        <v>0</v>
      </c>
      <c r="AG81" s="24"/>
      <c r="AH81" s="112">
        <f t="shared" ref="AH81" si="884">AH80+AH76+AH63+AH55+AH51+AH47+AH36</f>
        <v>5004420.71</v>
      </c>
      <c r="AI81" s="24"/>
      <c r="AJ81" s="112">
        <f t="shared" ref="AJ81" si="885">AJ80+AJ76+AJ63+AJ55+AJ51+AJ47+AJ36</f>
        <v>0</v>
      </c>
      <c r="AK81" s="24"/>
      <c r="AL81" s="112">
        <f t="shared" ref="AL81" si="886">AL80+AL76+AL63+AL55+AL51+AL47+AL36</f>
        <v>0</v>
      </c>
      <c r="AM81" s="24"/>
      <c r="AN81" s="112">
        <f t="shared" ref="AN81" si="887">AN80+AN76+AN63+AN55+AN51+AN47+AN36</f>
        <v>6247354.9199999999</v>
      </c>
      <c r="AO81" s="24"/>
      <c r="AP81" s="112">
        <f t="shared" ref="AP81" si="888">AP80+AP76+AP63+AP55+AP51+AP47+AP36</f>
        <v>47833.2</v>
      </c>
      <c r="AQ81" s="24"/>
      <c r="AR81" s="112">
        <f t="shared" ref="AR81" si="889">AR80+AR76+AR63+AR55+AR51+AR47+AR36</f>
        <v>0</v>
      </c>
      <c r="AS81" s="24"/>
      <c r="AT81" s="112">
        <f t="shared" ref="AT81" si="890">AT80+AT76+AT63+AT55+AT51+AT47+AT36</f>
        <v>2908855.4899999998</v>
      </c>
      <c r="AU81" s="24"/>
      <c r="AV81" s="112">
        <f t="shared" ref="AV81" si="891">AV80+AV76+AV63+AV55+AV51+AV47+AV36</f>
        <v>0</v>
      </c>
      <c r="AW81" s="24"/>
      <c r="AX81" s="112">
        <f t="shared" ref="AX81" si="892">AX80+AX76+AX63+AX55+AX51+AX47+AX36</f>
        <v>0</v>
      </c>
      <c r="AY81" s="25"/>
      <c r="AZ81" s="112">
        <f t="shared" ref="AZ81" si="893">AZ80+AZ76+AZ63+AZ55+AZ51+AZ47+AZ36</f>
        <v>2217753.67</v>
      </c>
      <c r="BA81" s="25"/>
      <c r="BB81" s="112">
        <f t="shared" ref="BB81" si="894">BB80+BB76+BB63+BB55+BB51+BB47+BB36</f>
        <v>0</v>
      </c>
      <c r="BC81" s="25"/>
      <c r="BD81" s="112">
        <f t="shared" ref="BD81" si="895">BD80+BD76+BD63+BD55+BD51+BD47+BD36</f>
        <v>0</v>
      </c>
      <c r="BE81" s="25"/>
      <c r="BF81" s="112">
        <f t="shared" ref="BF81" si="896">BF80+BF76+BF63+BF55+BF51+BF47+BF36</f>
        <v>3275552.95</v>
      </c>
      <c r="BG81" s="25"/>
      <c r="BH81" s="112">
        <f t="shared" ref="BH81" si="897">BH80+BH76+BH63+BH55+BH51+BH47+BH36</f>
        <v>0</v>
      </c>
      <c r="BI81" s="25"/>
      <c r="BJ81" s="112">
        <f t="shared" ref="BJ81" si="898">BJ80+BJ76+BJ63+BJ55+BJ51+BJ47+BJ36</f>
        <v>0</v>
      </c>
      <c r="BK81" s="25"/>
      <c r="BL81" s="112">
        <f t="shared" ref="BL81" si="899">BL80+BL76+BL63+BL55+BL51+BL47+BL36</f>
        <v>4705595.6500000004</v>
      </c>
      <c r="BM81" s="25"/>
      <c r="BN81" s="112">
        <f t="shared" ref="BN81" si="900">BN80+BN76+BN63+BN55+BN51+BN47+BN36</f>
        <v>0</v>
      </c>
      <c r="BO81" s="25"/>
      <c r="BP81" s="112">
        <f t="shared" ref="BP81" si="901">BP80+BP76+BP63+BP55+BP51+BP47+BP36</f>
        <v>0</v>
      </c>
      <c r="BQ81" s="25"/>
      <c r="BR81" s="112">
        <f t="shared" ref="BR81" si="902">BR80+BR76+BR63+BR55+BR51+BR47+BR36</f>
        <v>2524953.96</v>
      </c>
      <c r="BS81" s="25"/>
      <c r="BT81" s="112">
        <f t="shared" ref="BT81" si="903">BT80+BT76+BT63+BT55+BT51+BT47+BT36</f>
        <v>0</v>
      </c>
      <c r="BU81" s="25"/>
      <c r="BV81" s="112">
        <f t="shared" ref="BV81" si="904">BV80+BV76+BV63+BV55+BV51+BV47+BV36</f>
        <v>0</v>
      </c>
      <c r="BW81" s="25"/>
      <c r="BX81" s="112">
        <f t="shared" ref="BX81" si="905">BX80+BX76+BX63+BX55+BX51+BX47+BX36</f>
        <v>458785.30000000005</v>
      </c>
      <c r="BY81" s="25"/>
      <c r="BZ81" s="112">
        <f t="shared" ref="BZ81" si="906">BZ80+BZ76+BZ63+BZ55+BZ51+BZ47+BZ36</f>
        <v>684095.6</v>
      </c>
      <c r="CA81" s="25"/>
      <c r="CB81" s="112">
        <f t="shared" ref="CB81" si="907">CB80+CB76+CB63+CB55+CB51+CB47+CB36</f>
        <v>0</v>
      </c>
      <c r="CC81" s="25"/>
      <c r="CD81" s="112">
        <f t="shared" ref="CD81" si="908">CD80+CD76+CD63+CD55+CD51+CD47+CD36</f>
        <v>74929.37</v>
      </c>
      <c r="CE81" s="25"/>
      <c r="CF81" s="112">
        <f t="shared" ref="CF81" si="909">CF80+CF76+CF63+CF55+CF51+CF47+CF36</f>
        <v>165916.15999999997</v>
      </c>
      <c r="CG81" s="25"/>
      <c r="CH81" s="112">
        <f t="shared" ref="CH81" si="910">CH80+CH76+CH63+CH55+CH51+CH47+CH36</f>
        <v>0</v>
      </c>
      <c r="CI81" s="25"/>
      <c r="CJ81" s="112">
        <f t="shared" ref="CJ81" si="911">CJ80+CJ76+CJ63+CJ55+CJ51+CJ47+CJ36</f>
        <v>733037.24999999988</v>
      </c>
      <c r="CK81" s="25"/>
      <c r="CL81" s="112">
        <f t="shared" ref="CL81" si="912">CL80+CL76+CL63+CL55+CL51+CL47+CL36</f>
        <v>212106.62</v>
      </c>
      <c r="CM81" s="25"/>
      <c r="CN81" s="112">
        <f t="shared" ref="CN81" si="913">CN80+CN76+CN63+CN55+CN51+CN47+CN36</f>
        <v>0</v>
      </c>
      <c r="CO81" s="25"/>
      <c r="CP81" s="112">
        <f t="shared" ref="CP81" si="914">CP80+CP76+CP63+CP55+CP51+CP47+CP36</f>
        <v>-797049.22</v>
      </c>
      <c r="CQ81" s="25"/>
      <c r="CR81" s="112">
        <f t="shared" ref="CR81" si="915">CR80+CR76+CR63+CR55+CR51+CR47+CR36</f>
        <v>-95028.82</v>
      </c>
      <c r="CS81" s="25"/>
      <c r="CT81" s="112">
        <f t="shared" ref="CT81" si="916">CT80+CT76+CT63+CT55+CT51+CT47+CT36</f>
        <v>0</v>
      </c>
      <c r="CU81" s="25"/>
      <c r="CV81" s="112">
        <f t="shared" ref="CV81" si="917">CV80+CV76+CV63+CV55+CV51+CV47+CV36</f>
        <v>1704390.16</v>
      </c>
      <c r="CW81" s="25"/>
      <c r="CX81" s="112">
        <f>CX80+CX76+CX63+CX55+CX51+CX47+CX36</f>
        <v>259859.47999999998</v>
      </c>
      <c r="CY81" s="25"/>
      <c r="CZ81" s="112">
        <f t="shared" ref="CZ81" si="918">CZ80+CZ76+CZ63+CZ55+CZ51+CZ47+CZ36</f>
        <v>0</v>
      </c>
      <c r="DA81" s="25"/>
      <c r="DB81" s="112">
        <f t="shared" ref="DB81" si="919">DB80+DB76+DB63+DB55+DB51+DB47+DB36</f>
        <v>-1189100.8600000001</v>
      </c>
      <c r="DC81" s="25"/>
      <c r="DD81" s="112">
        <f>DD80+DD76+DD63+DD55+DD51+DD47+DD36</f>
        <v>-95759.26</v>
      </c>
      <c r="DE81" s="25"/>
      <c r="DF81" s="112">
        <f t="shared" ref="DF81" si="920">DF80+DF76+DF63+DF55+DF51+DF47+DF36</f>
        <v>0</v>
      </c>
    </row>
    <row r="82" spans="1:110" s="7" customFormat="1" x14ac:dyDescent="0.2">
      <c r="A82" s="88"/>
      <c r="B82" s="89"/>
      <c r="C82" s="95" t="s">
        <v>144</v>
      </c>
      <c r="D82" s="90"/>
      <c r="E82" s="88"/>
      <c r="F82" s="91"/>
      <c r="G82" s="92"/>
      <c r="H82" s="24">
        <f t="shared" si="744"/>
        <v>0</v>
      </c>
      <c r="I82" s="70"/>
      <c r="J82" s="70"/>
      <c r="K82" s="70"/>
      <c r="L82" s="70"/>
      <c r="M82" s="70"/>
      <c r="N82" s="70"/>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c r="DA82" s="25"/>
      <c r="DB82" s="25"/>
      <c r="DC82" s="25"/>
      <c r="DD82" s="25"/>
      <c r="DE82" s="25"/>
      <c r="DF82" s="25"/>
    </row>
    <row r="83" spans="1:110" s="7" customFormat="1" x14ac:dyDescent="0.2">
      <c r="A83" s="100"/>
      <c r="B83" s="101"/>
      <c r="C83" s="102" t="s">
        <v>145</v>
      </c>
      <c r="D83" s="103"/>
      <c r="E83" s="100"/>
      <c r="F83" s="104"/>
      <c r="G83" s="105"/>
      <c r="H83" s="24">
        <f t="shared" si="744"/>
        <v>0</v>
      </c>
      <c r="I83" s="106"/>
      <c r="J83" s="106"/>
      <c r="K83" s="106"/>
      <c r="L83" s="106"/>
      <c r="M83" s="106"/>
      <c r="N83" s="106"/>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c r="DA83" s="25"/>
      <c r="DB83" s="25"/>
      <c r="DC83" s="25"/>
      <c r="DD83" s="25"/>
      <c r="DE83" s="25"/>
      <c r="DF83" s="25"/>
    </row>
    <row r="84" spans="1:110" s="7" customFormat="1" ht="76.5" x14ac:dyDescent="0.2">
      <c r="A84" s="63">
        <v>49</v>
      </c>
      <c r="B84" s="82" t="s">
        <v>146</v>
      </c>
      <c r="C84" s="64" t="s">
        <v>147</v>
      </c>
      <c r="D84" s="65" t="s">
        <v>41</v>
      </c>
      <c r="E84" s="63">
        <v>1100</v>
      </c>
      <c r="F84" s="57">
        <v>1085.95</v>
      </c>
      <c r="G84" s="53">
        <f t="shared" ref="G84:G85" si="921">ROUND(E84*F84,2)</f>
        <v>1194545</v>
      </c>
      <c r="H84" s="24">
        <f t="shared" ref="H84:H86" si="922">O84+Q84+S84+U84+W84+Y84+AA84+AC84+AE84+AG84+AI84+AK84+AM84+AO84+AQ84+AS84+AU84+AW84+AY84+BA84+BC84+BE84+BG84+BI84+BK84+BM84+BO84+BQ84+BS84+BU84+BW84+BY84+CA84+CC84+CE84+CG84+CI84+CK84+CM84+CO84+CQ84+CS84+CU84+CW84+CY84+DA84+DC84+DE84</f>
        <v>864.40000000000009</v>
      </c>
      <c r="I84" s="24">
        <f t="shared" ref="I84:I86" si="923">P84+R84+T84+V84+X84+Z84+AB84+AD84+AF84+AH84+AJ84+AL84+AN84+AP84+AR84+AT84+AV84+AX84+AZ84+BB84+BD84+BF84+BH84+BJ84+BL84+BN84+BP84+BR84+BT84+BV84+BX84+BZ84+CB84+CD84+CF84+CH84+CJ84+CL84+CN84+CP84+CR84+CT84+CV84+CX84+CZ84+DB84+DD84+DF84</f>
        <v>938695.18</v>
      </c>
      <c r="J84" s="24">
        <f t="shared" si="739"/>
        <v>235.59999999999991</v>
      </c>
      <c r="K84" s="24">
        <f t="shared" ref="K84:K107" si="924">H84</f>
        <v>864.40000000000009</v>
      </c>
      <c r="L84" s="24">
        <f t="shared" ref="L84:L107" si="925">I84</f>
        <v>938695.18</v>
      </c>
      <c r="M84" s="24">
        <f t="shared" ref="M84:M85" si="926">E84-H84</f>
        <v>235.59999999999991</v>
      </c>
      <c r="N84" s="24">
        <f t="shared" ref="N84:N85" si="927">G84-I84</f>
        <v>255849.81999999995</v>
      </c>
      <c r="O84" s="25"/>
      <c r="P84" s="25">
        <f t="shared" ref="P84:P85" si="928">ROUND(O84*$F84,2)</f>
        <v>0</v>
      </c>
      <c r="Q84" s="25"/>
      <c r="R84" s="25">
        <f t="shared" ref="R84:R97" si="929">ROUND(Q84*F84,2)</f>
        <v>0</v>
      </c>
      <c r="S84" s="25"/>
      <c r="T84" s="25">
        <f t="shared" si="724"/>
        <v>0</v>
      </c>
      <c r="U84" s="25"/>
      <c r="V84" s="25">
        <f t="shared" ref="V84:V89" si="930">ROUND(U84*F84,2)</f>
        <v>0</v>
      </c>
      <c r="W84" s="25"/>
      <c r="X84" s="25">
        <f t="shared" ref="X84:X89" si="931">ROUND(W84*F84,2)</f>
        <v>0</v>
      </c>
      <c r="Y84" s="25"/>
      <c r="Z84" s="25">
        <f t="shared" ref="Z84:Z89" si="932">ROUND(Y84*F84,2)</f>
        <v>0</v>
      </c>
      <c r="AA84" s="25"/>
      <c r="AB84" s="25">
        <f t="shared" si="725"/>
        <v>0</v>
      </c>
      <c r="AC84" s="25"/>
      <c r="AD84" s="25">
        <f t="shared" si="726"/>
        <v>0</v>
      </c>
      <c r="AE84" s="25"/>
      <c r="AF84" s="25">
        <f t="shared" si="727"/>
        <v>0</v>
      </c>
      <c r="AG84" s="25"/>
      <c r="AH84" s="25">
        <f t="shared" si="728"/>
        <v>0</v>
      </c>
      <c r="AI84" s="25"/>
      <c r="AJ84" s="25">
        <f t="shared" si="729"/>
        <v>0</v>
      </c>
      <c r="AK84" s="25"/>
      <c r="AL84" s="25">
        <f t="shared" si="730"/>
        <v>0</v>
      </c>
      <c r="AM84" s="25"/>
      <c r="AN84" s="25">
        <f t="shared" si="731"/>
        <v>0</v>
      </c>
      <c r="AO84" s="25"/>
      <c r="AP84" s="25">
        <f t="shared" si="732"/>
        <v>0</v>
      </c>
      <c r="AQ84" s="25"/>
      <c r="AR84" s="25">
        <f t="shared" si="733"/>
        <v>0</v>
      </c>
      <c r="AS84" s="25"/>
      <c r="AT84" s="25">
        <f t="shared" si="734"/>
        <v>0</v>
      </c>
      <c r="AU84" s="25"/>
      <c r="AV84" s="25">
        <f t="shared" si="735"/>
        <v>0</v>
      </c>
      <c r="AW84" s="25"/>
      <c r="AX84" s="25">
        <f t="shared" si="736"/>
        <v>0</v>
      </c>
      <c r="AY84" s="25"/>
      <c r="AZ84" s="25">
        <f t="shared" ref="AZ84:AZ86" si="933">ROUND(AY84*F84,2)</f>
        <v>0</v>
      </c>
      <c r="BA84" s="25"/>
      <c r="BB84" s="25">
        <f t="shared" ref="BB84:BB86" si="934">ROUND(BA84*F84,2)</f>
        <v>0</v>
      </c>
      <c r="BC84" s="25"/>
      <c r="BD84" s="25">
        <f t="shared" ref="BD84:BD86" si="935">ROUND(BC84*F84,2)</f>
        <v>0</v>
      </c>
      <c r="BE84" s="25"/>
      <c r="BF84" s="25">
        <f t="shared" ref="BF84:BF86" si="936">ROUND(BE84*F84,2)</f>
        <v>0</v>
      </c>
      <c r="BG84" s="25"/>
      <c r="BH84" s="25">
        <f t="shared" ref="BH84:BH86" si="937">ROUND(BG84*F84,2)</f>
        <v>0</v>
      </c>
      <c r="BI84" s="25"/>
      <c r="BJ84" s="25">
        <f t="shared" ref="BJ84:BJ86" si="938">ROUND(BI84*F84,2)</f>
        <v>0</v>
      </c>
      <c r="BK84" s="25"/>
      <c r="BL84" s="25">
        <f t="shared" ref="BL84:BL86" si="939">ROUND(BK84*F84,2)</f>
        <v>0</v>
      </c>
      <c r="BM84" s="25"/>
      <c r="BN84" s="25">
        <f t="shared" ref="BN84:BN86" si="940">ROUND(BM84*F84,2)</f>
        <v>0</v>
      </c>
      <c r="BO84" s="25"/>
      <c r="BP84" s="25">
        <f t="shared" ref="BP84:BP86" si="941">ROUND(BO84*F84,2)</f>
        <v>0</v>
      </c>
      <c r="BQ84" s="25"/>
      <c r="BR84" s="25">
        <f t="shared" ref="BR84:BR86" si="942">ROUND(BQ84*F84,2)</f>
        <v>0</v>
      </c>
      <c r="BS84" s="25"/>
      <c r="BT84" s="25">
        <f t="shared" ref="BT84:BT86" si="943">ROUND(BS84*F84,2)</f>
        <v>0</v>
      </c>
      <c r="BU84" s="25"/>
      <c r="BV84" s="25">
        <f t="shared" ref="BV84:BV86" si="944">ROUND(BU84*F84,2)</f>
        <v>0</v>
      </c>
      <c r="BW84" s="25">
        <v>69.62</v>
      </c>
      <c r="BX84" s="25">
        <f t="shared" ref="BX84:BX86" si="945">ROUND(BW84*F84,2)</f>
        <v>75603.839999999997</v>
      </c>
      <c r="BY84" s="25"/>
      <c r="BZ84" s="25">
        <f t="shared" ref="BZ84:BZ86" si="946">ROUND(BY84*F84,2)</f>
        <v>0</v>
      </c>
      <c r="CA84" s="25"/>
      <c r="CB84" s="25">
        <f t="shared" ref="CB84:CB86" si="947">ROUND(CA84*F84,2)</f>
        <v>0</v>
      </c>
      <c r="CC84" s="25"/>
      <c r="CD84" s="25">
        <f t="shared" ref="CD84:CD86" si="948">ROUND(CC84*F84,2)</f>
        <v>0</v>
      </c>
      <c r="CE84" s="25"/>
      <c r="CF84" s="25">
        <f t="shared" ref="CF84:CF86" si="949">ROUND(CE84*F84,2)</f>
        <v>0</v>
      </c>
      <c r="CG84" s="25"/>
      <c r="CH84" s="25">
        <f t="shared" ref="CH84:CH86" si="950">ROUND(CG84*F84,2)</f>
        <v>0</v>
      </c>
      <c r="CI84" s="25">
        <v>53.2</v>
      </c>
      <c r="CJ84" s="25">
        <f t="shared" ref="CJ84:CJ86" si="951">ROUND(CI84*F84,2)</f>
        <v>57772.54</v>
      </c>
      <c r="CK84" s="25"/>
      <c r="CL84" s="25">
        <f t="shared" ref="CL84:CL86" si="952">ROUND(CK84*F84,2)</f>
        <v>0</v>
      </c>
      <c r="CM84" s="25"/>
      <c r="CN84" s="25">
        <f t="shared" ref="CN84:CN86" si="953">ROUND(CM84*F84,2)</f>
        <v>0</v>
      </c>
      <c r="CO84" s="25"/>
      <c r="CP84" s="25">
        <f t="shared" ref="CP84:CP86" si="954">ROUND(CO84*F84,2)</f>
        <v>0</v>
      </c>
      <c r="CQ84" s="25"/>
      <c r="CR84" s="25">
        <f t="shared" ref="CR84:CR86" si="955">ROUND(CQ84*F84,2)</f>
        <v>0</v>
      </c>
      <c r="CS84" s="25"/>
      <c r="CT84" s="25">
        <f t="shared" ref="CT84:CT86" si="956">ROUND(CS84*F84,2)</f>
        <v>0</v>
      </c>
      <c r="CU84" s="25">
        <v>741.58</v>
      </c>
      <c r="CV84" s="25">
        <f t="shared" ref="CV84:CV86" si="957">ROUND(CU84*F84,2)</f>
        <v>805318.8</v>
      </c>
      <c r="CW84" s="25"/>
      <c r="CX84" s="25">
        <f t="shared" ref="CX84:CX86" si="958">ROUND(CW84*F84,2)</f>
        <v>0</v>
      </c>
      <c r="CY84" s="25"/>
      <c r="CZ84" s="25">
        <f t="shared" ref="CZ84:CZ86" si="959">ROUND(CY84*F84,2)</f>
        <v>0</v>
      </c>
      <c r="DA84" s="25"/>
      <c r="DB84" s="25">
        <f t="shared" ref="DB84:DB86" si="960">ROUND(DA84*F84,2)</f>
        <v>0</v>
      </c>
      <c r="DC84" s="25"/>
      <c r="DD84" s="25">
        <f t="shared" ref="DD84:DD86" si="961">ROUND(DC84*F84,2)</f>
        <v>0</v>
      </c>
      <c r="DE84" s="25"/>
      <c r="DF84" s="25">
        <f t="shared" ref="DF84:DF86" si="962">ROUND(DE84*F84,2)</f>
        <v>0</v>
      </c>
    </row>
    <row r="85" spans="1:110" s="7" customFormat="1" ht="51" x14ac:dyDescent="0.2">
      <c r="A85" s="63">
        <v>50</v>
      </c>
      <c r="B85" s="82" t="s">
        <v>146</v>
      </c>
      <c r="C85" s="64" t="s">
        <v>148</v>
      </c>
      <c r="D85" s="65" t="s">
        <v>34</v>
      </c>
      <c r="E85" s="63">
        <v>5</v>
      </c>
      <c r="F85" s="57">
        <v>4202.2299999999996</v>
      </c>
      <c r="G85" s="53">
        <f t="shared" si="921"/>
        <v>21011.15</v>
      </c>
      <c r="H85" s="24">
        <f t="shared" si="922"/>
        <v>0</v>
      </c>
      <c r="I85" s="24">
        <f t="shared" si="923"/>
        <v>0</v>
      </c>
      <c r="J85" s="24">
        <f t="shared" si="739"/>
        <v>5</v>
      </c>
      <c r="K85" s="24">
        <f t="shared" si="924"/>
        <v>0</v>
      </c>
      <c r="L85" s="24">
        <f t="shared" si="925"/>
        <v>0</v>
      </c>
      <c r="M85" s="24">
        <f t="shared" si="926"/>
        <v>5</v>
      </c>
      <c r="N85" s="24">
        <f t="shared" si="927"/>
        <v>21011.15</v>
      </c>
      <c r="O85" s="25"/>
      <c r="P85" s="25">
        <f t="shared" si="928"/>
        <v>0</v>
      </c>
      <c r="Q85" s="25"/>
      <c r="R85" s="25">
        <f t="shared" si="929"/>
        <v>0</v>
      </c>
      <c r="S85" s="25"/>
      <c r="T85" s="25">
        <f t="shared" si="724"/>
        <v>0</v>
      </c>
      <c r="U85" s="25"/>
      <c r="V85" s="25">
        <f t="shared" si="930"/>
        <v>0</v>
      </c>
      <c r="W85" s="25"/>
      <c r="X85" s="25">
        <f t="shared" si="931"/>
        <v>0</v>
      </c>
      <c r="Y85" s="25"/>
      <c r="Z85" s="25">
        <f t="shared" si="932"/>
        <v>0</v>
      </c>
      <c r="AA85" s="25"/>
      <c r="AB85" s="25">
        <f t="shared" si="725"/>
        <v>0</v>
      </c>
      <c r="AC85" s="25"/>
      <c r="AD85" s="25">
        <f t="shared" si="726"/>
        <v>0</v>
      </c>
      <c r="AE85" s="25"/>
      <c r="AF85" s="25">
        <f t="shared" si="727"/>
        <v>0</v>
      </c>
      <c r="AG85" s="25"/>
      <c r="AH85" s="25">
        <f t="shared" si="728"/>
        <v>0</v>
      </c>
      <c r="AI85" s="25"/>
      <c r="AJ85" s="25">
        <f t="shared" si="729"/>
        <v>0</v>
      </c>
      <c r="AK85" s="25"/>
      <c r="AL85" s="25">
        <f t="shared" si="730"/>
        <v>0</v>
      </c>
      <c r="AM85" s="25"/>
      <c r="AN85" s="25">
        <f t="shared" si="731"/>
        <v>0</v>
      </c>
      <c r="AO85" s="25"/>
      <c r="AP85" s="25">
        <f t="shared" si="732"/>
        <v>0</v>
      </c>
      <c r="AQ85" s="25"/>
      <c r="AR85" s="25">
        <f t="shared" si="733"/>
        <v>0</v>
      </c>
      <c r="AS85" s="25"/>
      <c r="AT85" s="25">
        <f t="shared" si="734"/>
        <v>0</v>
      </c>
      <c r="AU85" s="25"/>
      <c r="AV85" s="25">
        <f t="shared" si="735"/>
        <v>0</v>
      </c>
      <c r="AW85" s="25"/>
      <c r="AX85" s="25">
        <f t="shared" si="736"/>
        <v>0</v>
      </c>
      <c r="AY85" s="25"/>
      <c r="AZ85" s="25">
        <f t="shared" si="933"/>
        <v>0</v>
      </c>
      <c r="BA85" s="25"/>
      <c r="BB85" s="25">
        <f t="shared" si="934"/>
        <v>0</v>
      </c>
      <c r="BC85" s="25"/>
      <c r="BD85" s="25">
        <f t="shared" si="935"/>
        <v>0</v>
      </c>
      <c r="BE85" s="25"/>
      <c r="BF85" s="25">
        <f t="shared" si="936"/>
        <v>0</v>
      </c>
      <c r="BG85" s="25"/>
      <c r="BH85" s="25">
        <f t="shared" si="937"/>
        <v>0</v>
      </c>
      <c r="BI85" s="25"/>
      <c r="BJ85" s="25">
        <f t="shared" si="938"/>
        <v>0</v>
      </c>
      <c r="BK85" s="25"/>
      <c r="BL85" s="25">
        <f t="shared" si="939"/>
        <v>0</v>
      </c>
      <c r="BM85" s="25"/>
      <c r="BN85" s="25">
        <f t="shared" si="940"/>
        <v>0</v>
      </c>
      <c r="BO85" s="25"/>
      <c r="BP85" s="25">
        <f t="shared" si="941"/>
        <v>0</v>
      </c>
      <c r="BQ85" s="25"/>
      <c r="BR85" s="25">
        <f t="shared" si="942"/>
        <v>0</v>
      </c>
      <c r="BS85" s="25"/>
      <c r="BT85" s="25">
        <f t="shared" si="943"/>
        <v>0</v>
      </c>
      <c r="BU85" s="25"/>
      <c r="BV85" s="25">
        <f t="shared" si="944"/>
        <v>0</v>
      </c>
      <c r="BW85" s="25"/>
      <c r="BX85" s="25">
        <f t="shared" si="945"/>
        <v>0</v>
      </c>
      <c r="BY85" s="25"/>
      <c r="BZ85" s="25">
        <f t="shared" si="946"/>
        <v>0</v>
      </c>
      <c r="CA85" s="25"/>
      <c r="CB85" s="25">
        <f t="shared" si="947"/>
        <v>0</v>
      </c>
      <c r="CC85" s="25"/>
      <c r="CD85" s="25">
        <f t="shared" si="948"/>
        <v>0</v>
      </c>
      <c r="CE85" s="25"/>
      <c r="CF85" s="25">
        <f t="shared" si="949"/>
        <v>0</v>
      </c>
      <c r="CG85" s="25"/>
      <c r="CH85" s="25">
        <f t="shared" si="950"/>
        <v>0</v>
      </c>
      <c r="CI85" s="25"/>
      <c r="CJ85" s="25">
        <f t="shared" si="951"/>
        <v>0</v>
      </c>
      <c r="CK85" s="25"/>
      <c r="CL85" s="25">
        <f t="shared" si="952"/>
        <v>0</v>
      </c>
      <c r="CM85" s="25"/>
      <c r="CN85" s="25">
        <f t="shared" si="953"/>
        <v>0</v>
      </c>
      <c r="CO85" s="25"/>
      <c r="CP85" s="25">
        <f t="shared" si="954"/>
        <v>0</v>
      </c>
      <c r="CQ85" s="25"/>
      <c r="CR85" s="25">
        <f t="shared" si="955"/>
        <v>0</v>
      </c>
      <c r="CS85" s="25"/>
      <c r="CT85" s="25">
        <f t="shared" si="956"/>
        <v>0</v>
      </c>
      <c r="CU85" s="25"/>
      <c r="CV85" s="25">
        <f t="shared" si="957"/>
        <v>0</v>
      </c>
      <c r="CW85" s="25"/>
      <c r="CX85" s="25">
        <f t="shared" si="958"/>
        <v>0</v>
      </c>
      <c r="CY85" s="25"/>
      <c r="CZ85" s="25">
        <f t="shared" si="959"/>
        <v>0</v>
      </c>
      <c r="DA85" s="25"/>
      <c r="DB85" s="25">
        <f t="shared" si="960"/>
        <v>0</v>
      </c>
      <c r="DC85" s="25"/>
      <c r="DD85" s="25">
        <f t="shared" si="961"/>
        <v>0</v>
      </c>
      <c r="DE85" s="25"/>
      <c r="DF85" s="25">
        <f t="shared" si="962"/>
        <v>0</v>
      </c>
    </row>
    <row r="86" spans="1:110" s="7" customFormat="1" ht="72.75" customHeight="1" x14ac:dyDescent="0.2">
      <c r="A86" s="63">
        <v>51</v>
      </c>
      <c r="B86" s="82" t="s">
        <v>149</v>
      </c>
      <c r="C86" s="64" t="s">
        <v>150</v>
      </c>
      <c r="D86" s="65" t="s">
        <v>46</v>
      </c>
      <c r="E86" s="63">
        <v>150</v>
      </c>
      <c r="F86" s="57">
        <v>3191.91</v>
      </c>
      <c r="G86" s="53">
        <f>ROUND(E86*F86,2)</f>
        <v>478786.5</v>
      </c>
      <c r="H86" s="24">
        <f t="shared" si="922"/>
        <v>0</v>
      </c>
      <c r="I86" s="24">
        <f t="shared" si="923"/>
        <v>0</v>
      </c>
      <c r="J86" s="24">
        <f t="shared" si="739"/>
        <v>150</v>
      </c>
      <c r="K86" s="24">
        <f t="shared" si="924"/>
        <v>0</v>
      </c>
      <c r="L86" s="24">
        <f t="shared" si="925"/>
        <v>0</v>
      </c>
      <c r="M86" s="24">
        <f>E86-H86</f>
        <v>150</v>
      </c>
      <c r="N86" s="24">
        <f>G86-I86</f>
        <v>478786.5</v>
      </c>
      <c r="O86" s="25"/>
      <c r="P86" s="25">
        <f>ROUND(O86*$F86,2)</f>
        <v>0</v>
      </c>
      <c r="Q86" s="25"/>
      <c r="R86" s="25">
        <f t="shared" si="929"/>
        <v>0</v>
      </c>
      <c r="S86" s="25"/>
      <c r="T86" s="25">
        <f t="shared" si="724"/>
        <v>0</v>
      </c>
      <c r="U86" s="25">
        <v>15</v>
      </c>
      <c r="V86" s="25">
        <f t="shared" si="930"/>
        <v>47878.65</v>
      </c>
      <c r="W86" s="25"/>
      <c r="X86" s="25">
        <f t="shared" si="931"/>
        <v>0</v>
      </c>
      <c r="Y86" s="25"/>
      <c r="Z86" s="25">
        <f t="shared" si="932"/>
        <v>0</v>
      </c>
      <c r="AA86" s="25"/>
      <c r="AB86" s="25">
        <f t="shared" si="725"/>
        <v>0</v>
      </c>
      <c r="AC86" s="25"/>
      <c r="AD86" s="25">
        <f t="shared" si="726"/>
        <v>0</v>
      </c>
      <c r="AE86" s="25"/>
      <c r="AF86" s="25">
        <f t="shared" si="727"/>
        <v>0</v>
      </c>
      <c r="AG86" s="25"/>
      <c r="AH86" s="25">
        <f t="shared" si="728"/>
        <v>0</v>
      </c>
      <c r="AI86" s="25"/>
      <c r="AJ86" s="25">
        <f t="shared" si="729"/>
        <v>0</v>
      </c>
      <c r="AK86" s="25"/>
      <c r="AL86" s="25">
        <f t="shared" si="730"/>
        <v>0</v>
      </c>
      <c r="AM86" s="25"/>
      <c r="AN86" s="25">
        <f t="shared" si="731"/>
        <v>0</v>
      </c>
      <c r="AO86" s="25"/>
      <c r="AP86" s="25">
        <f t="shared" si="732"/>
        <v>0</v>
      </c>
      <c r="AQ86" s="25"/>
      <c r="AR86" s="25">
        <f t="shared" si="733"/>
        <v>0</v>
      </c>
      <c r="AS86" s="25"/>
      <c r="AT86" s="25">
        <f t="shared" si="734"/>
        <v>0</v>
      </c>
      <c r="AU86" s="25"/>
      <c r="AV86" s="25">
        <f t="shared" si="735"/>
        <v>0</v>
      </c>
      <c r="AW86" s="25"/>
      <c r="AX86" s="25">
        <f t="shared" si="736"/>
        <v>0</v>
      </c>
      <c r="AY86" s="25"/>
      <c r="AZ86" s="25">
        <f t="shared" si="933"/>
        <v>0</v>
      </c>
      <c r="BA86" s="25"/>
      <c r="BB86" s="25">
        <f t="shared" si="934"/>
        <v>0</v>
      </c>
      <c r="BC86" s="25"/>
      <c r="BD86" s="25">
        <f t="shared" si="935"/>
        <v>0</v>
      </c>
      <c r="BE86" s="25"/>
      <c r="BF86" s="25">
        <f t="shared" si="936"/>
        <v>0</v>
      </c>
      <c r="BG86" s="25"/>
      <c r="BH86" s="25">
        <f t="shared" si="937"/>
        <v>0</v>
      </c>
      <c r="BI86" s="25"/>
      <c r="BJ86" s="25">
        <f t="shared" si="938"/>
        <v>0</v>
      </c>
      <c r="BK86" s="25"/>
      <c r="BL86" s="25">
        <f t="shared" si="939"/>
        <v>0</v>
      </c>
      <c r="BM86" s="25"/>
      <c r="BN86" s="25">
        <f t="shared" si="940"/>
        <v>0</v>
      </c>
      <c r="BO86" s="25"/>
      <c r="BP86" s="25">
        <f t="shared" si="941"/>
        <v>0</v>
      </c>
      <c r="BQ86" s="25"/>
      <c r="BR86" s="25">
        <f t="shared" si="942"/>
        <v>0</v>
      </c>
      <c r="BS86" s="25"/>
      <c r="BT86" s="25">
        <f t="shared" si="943"/>
        <v>0</v>
      </c>
      <c r="BU86" s="25"/>
      <c r="BV86" s="25">
        <f t="shared" si="944"/>
        <v>0</v>
      </c>
      <c r="BW86" s="25"/>
      <c r="BX86" s="25">
        <f t="shared" si="945"/>
        <v>0</v>
      </c>
      <c r="BY86" s="25"/>
      <c r="BZ86" s="25">
        <f t="shared" si="946"/>
        <v>0</v>
      </c>
      <c r="CA86" s="25"/>
      <c r="CB86" s="25">
        <f t="shared" si="947"/>
        <v>0</v>
      </c>
      <c r="CC86" s="25"/>
      <c r="CD86" s="25">
        <f t="shared" si="948"/>
        <v>0</v>
      </c>
      <c r="CE86" s="25"/>
      <c r="CF86" s="25">
        <f t="shared" si="949"/>
        <v>0</v>
      </c>
      <c r="CG86" s="25"/>
      <c r="CH86" s="25">
        <f t="shared" si="950"/>
        <v>0</v>
      </c>
      <c r="CI86" s="25"/>
      <c r="CJ86" s="25">
        <f t="shared" si="951"/>
        <v>0</v>
      </c>
      <c r="CK86" s="25"/>
      <c r="CL86" s="25">
        <f t="shared" si="952"/>
        <v>0</v>
      </c>
      <c r="CM86" s="25"/>
      <c r="CN86" s="25">
        <f t="shared" si="953"/>
        <v>0</v>
      </c>
      <c r="CO86" s="25"/>
      <c r="CP86" s="25">
        <f t="shared" si="954"/>
        <v>0</v>
      </c>
      <c r="CQ86" s="25"/>
      <c r="CR86" s="25">
        <f t="shared" si="955"/>
        <v>0</v>
      </c>
      <c r="CS86" s="25"/>
      <c r="CT86" s="25">
        <f t="shared" si="956"/>
        <v>0</v>
      </c>
      <c r="CU86" s="25"/>
      <c r="CV86" s="25">
        <f t="shared" si="957"/>
        <v>0</v>
      </c>
      <c r="CW86" s="25"/>
      <c r="CX86" s="25">
        <f t="shared" si="958"/>
        <v>0</v>
      </c>
      <c r="CY86" s="25"/>
      <c r="CZ86" s="25">
        <f t="shared" si="959"/>
        <v>0</v>
      </c>
      <c r="DA86" s="25">
        <v>-15</v>
      </c>
      <c r="DB86" s="25">
        <f t="shared" si="960"/>
        <v>-47878.65</v>
      </c>
      <c r="DC86" s="25"/>
      <c r="DD86" s="25">
        <f t="shared" si="961"/>
        <v>0</v>
      </c>
      <c r="DE86" s="25"/>
      <c r="DF86" s="25">
        <f t="shared" si="962"/>
        <v>0</v>
      </c>
    </row>
    <row r="87" spans="1:110" s="7" customFormat="1" x14ac:dyDescent="0.2">
      <c r="A87" s="82"/>
      <c r="B87" s="82"/>
      <c r="C87" s="83"/>
      <c r="D87" s="84"/>
      <c r="E87" s="82"/>
      <c r="F87" s="85"/>
      <c r="G87" s="86">
        <f>SUM(G84:G86)</f>
        <v>1694342.65</v>
      </c>
      <c r="H87" s="24">
        <f t="shared" si="744"/>
        <v>0</v>
      </c>
      <c r="I87" s="86">
        <f>SUM(I84:I86)</f>
        <v>938695.18</v>
      </c>
      <c r="J87" s="24"/>
      <c r="K87" s="24"/>
      <c r="L87" s="86">
        <f>SUM(L84:L86)</f>
        <v>938695.18</v>
      </c>
      <c r="M87" s="24"/>
      <c r="N87" s="86">
        <f>SUM(N84:N86)</f>
        <v>755647.47</v>
      </c>
      <c r="O87" s="24"/>
      <c r="P87" s="86">
        <f t="shared" ref="P87" si="963">SUM(P84:P86)</f>
        <v>0</v>
      </c>
      <c r="Q87" s="24"/>
      <c r="R87" s="86">
        <f t="shared" ref="R87" si="964">SUM(R84:R86)</f>
        <v>0</v>
      </c>
      <c r="S87" s="24"/>
      <c r="T87" s="86">
        <f t="shared" ref="T87" si="965">SUM(T84:T86)</f>
        <v>0</v>
      </c>
      <c r="U87" s="24"/>
      <c r="V87" s="86">
        <f t="shared" ref="V87" si="966">SUM(V84:V86)</f>
        <v>47878.65</v>
      </c>
      <c r="W87" s="24"/>
      <c r="X87" s="86">
        <f t="shared" ref="X87" si="967">SUM(X84:X86)</f>
        <v>0</v>
      </c>
      <c r="Y87" s="24"/>
      <c r="Z87" s="86">
        <f t="shared" ref="Z87" si="968">SUM(Z84:Z86)</f>
        <v>0</v>
      </c>
      <c r="AA87" s="24"/>
      <c r="AB87" s="86">
        <f t="shared" ref="AB87" si="969">SUM(AB84:AB86)</f>
        <v>0</v>
      </c>
      <c r="AC87" s="24"/>
      <c r="AD87" s="86">
        <f t="shared" ref="AD87" si="970">SUM(AD84:AD86)</f>
        <v>0</v>
      </c>
      <c r="AE87" s="24"/>
      <c r="AF87" s="86">
        <f t="shared" ref="AF87" si="971">SUM(AF84:AF86)</f>
        <v>0</v>
      </c>
      <c r="AG87" s="24"/>
      <c r="AH87" s="86">
        <f t="shared" ref="AH87" si="972">SUM(AH84:AH86)</f>
        <v>0</v>
      </c>
      <c r="AI87" s="24"/>
      <c r="AJ87" s="86">
        <f t="shared" ref="AJ87" si="973">SUM(AJ84:AJ86)</f>
        <v>0</v>
      </c>
      <c r="AK87" s="24"/>
      <c r="AL87" s="86">
        <f t="shared" ref="AL87" si="974">SUM(AL84:AL86)</f>
        <v>0</v>
      </c>
      <c r="AM87" s="24"/>
      <c r="AN87" s="86">
        <f t="shared" ref="AN87" si="975">SUM(AN84:AN86)</f>
        <v>0</v>
      </c>
      <c r="AO87" s="24"/>
      <c r="AP87" s="86">
        <f t="shared" ref="AP87" si="976">SUM(AP84:AP86)</f>
        <v>0</v>
      </c>
      <c r="AQ87" s="24"/>
      <c r="AR87" s="86">
        <f t="shared" ref="AR87" si="977">SUM(AR84:AR86)</f>
        <v>0</v>
      </c>
      <c r="AS87" s="24"/>
      <c r="AT87" s="86">
        <f t="shared" ref="AT87" si="978">SUM(AT84:AT86)</f>
        <v>0</v>
      </c>
      <c r="AU87" s="24"/>
      <c r="AV87" s="86">
        <f t="shared" ref="AV87" si="979">SUM(AV84:AV86)</f>
        <v>0</v>
      </c>
      <c r="AW87" s="24"/>
      <c r="AX87" s="86">
        <f t="shared" ref="AX87" si="980">SUM(AX84:AX86)</f>
        <v>0</v>
      </c>
      <c r="AY87" s="25"/>
      <c r="AZ87" s="86">
        <f t="shared" ref="AZ87" si="981">SUM(AZ84:AZ86)</f>
        <v>0</v>
      </c>
      <c r="BA87" s="25"/>
      <c r="BB87" s="86">
        <f t="shared" ref="BB87" si="982">SUM(BB84:BB86)</f>
        <v>0</v>
      </c>
      <c r="BC87" s="25"/>
      <c r="BD87" s="86">
        <f t="shared" ref="BD87" si="983">SUM(BD84:BD86)</f>
        <v>0</v>
      </c>
      <c r="BE87" s="25"/>
      <c r="BF87" s="86">
        <f t="shared" ref="BF87" si="984">SUM(BF84:BF86)</f>
        <v>0</v>
      </c>
      <c r="BG87" s="25"/>
      <c r="BH87" s="86">
        <f t="shared" ref="BH87" si="985">SUM(BH84:BH86)</f>
        <v>0</v>
      </c>
      <c r="BI87" s="25"/>
      <c r="BJ87" s="86">
        <f t="shared" ref="BJ87" si="986">SUM(BJ84:BJ86)</f>
        <v>0</v>
      </c>
      <c r="BK87" s="25"/>
      <c r="BL87" s="86">
        <f t="shared" ref="BL87" si="987">SUM(BL84:BL86)</f>
        <v>0</v>
      </c>
      <c r="BM87" s="25"/>
      <c r="BN87" s="86">
        <f t="shared" ref="BN87" si="988">SUM(BN84:BN86)</f>
        <v>0</v>
      </c>
      <c r="BO87" s="25"/>
      <c r="BP87" s="86">
        <f t="shared" ref="BP87" si="989">SUM(BP84:BP86)</f>
        <v>0</v>
      </c>
      <c r="BQ87" s="25"/>
      <c r="BR87" s="86">
        <f t="shared" ref="BR87" si="990">SUM(BR84:BR86)</f>
        <v>0</v>
      </c>
      <c r="BS87" s="25"/>
      <c r="BT87" s="86">
        <f t="shared" ref="BT87" si="991">SUM(BT84:BT86)</f>
        <v>0</v>
      </c>
      <c r="BU87" s="25"/>
      <c r="BV87" s="86">
        <f t="shared" ref="BV87" si="992">SUM(BV84:BV86)</f>
        <v>0</v>
      </c>
      <c r="BW87" s="25"/>
      <c r="BX87" s="86">
        <f t="shared" ref="BX87" si="993">SUM(BX84:BX86)</f>
        <v>75603.839999999997</v>
      </c>
      <c r="BY87" s="25"/>
      <c r="BZ87" s="86">
        <f t="shared" ref="BZ87" si="994">SUM(BZ84:BZ86)</f>
        <v>0</v>
      </c>
      <c r="CA87" s="25"/>
      <c r="CB87" s="86">
        <f t="shared" ref="CB87" si="995">SUM(CB84:CB86)</f>
        <v>0</v>
      </c>
      <c r="CC87" s="25"/>
      <c r="CD87" s="86">
        <f t="shared" ref="CD87" si="996">SUM(CD84:CD86)</f>
        <v>0</v>
      </c>
      <c r="CE87" s="25"/>
      <c r="CF87" s="86">
        <f t="shared" ref="CF87" si="997">SUM(CF84:CF86)</f>
        <v>0</v>
      </c>
      <c r="CG87" s="25"/>
      <c r="CH87" s="86">
        <f t="shared" ref="CH87" si="998">SUM(CH84:CH86)</f>
        <v>0</v>
      </c>
      <c r="CI87" s="25"/>
      <c r="CJ87" s="86">
        <f t="shared" ref="CJ87" si="999">SUM(CJ84:CJ86)</f>
        <v>57772.54</v>
      </c>
      <c r="CK87" s="25"/>
      <c r="CL87" s="86">
        <f t="shared" ref="CL87" si="1000">SUM(CL84:CL86)</f>
        <v>0</v>
      </c>
      <c r="CM87" s="25"/>
      <c r="CN87" s="86">
        <f t="shared" ref="CN87" si="1001">SUM(CN84:CN86)</f>
        <v>0</v>
      </c>
      <c r="CO87" s="25"/>
      <c r="CP87" s="120">
        <f t="shared" ref="CP87" si="1002">SUM(CP84:CP86)</f>
        <v>0</v>
      </c>
      <c r="CQ87" s="121"/>
      <c r="CR87" s="120">
        <f t="shared" ref="CR87" si="1003">SUM(CR84:CR86)</f>
        <v>0</v>
      </c>
      <c r="CS87" s="121"/>
      <c r="CT87" s="120">
        <f t="shared" ref="CT87" si="1004">SUM(CT84:CT86)</f>
        <v>0</v>
      </c>
      <c r="CU87" s="25"/>
      <c r="CV87" s="120">
        <f t="shared" ref="CV87" si="1005">SUM(CV84:CV86)</f>
        <v>805318.8</v>
      </c>
      <c r="CW87" s="121"/>
      <c r="CX87" s="120">
        <f t="shared" ref="CX87" si="1006">SUM(CX84:CX86)</f>
        <v>0</v>
      </c>
      <c r="CY87" s="121"/>
      <c r="CZ87" s="120">
        <f t="shared" ref="CZ87" si="1007">SUM(CZ84:CZ86)</f>
        <v>0</v>
      </c>
      <c r="DA87" s="25"/>
      <c r="DB87" s="120">
        <f t="shared" ref="DB87" si="1008">SUM(DB84:DB86)</f>
        <v>-47878.65</v>
      </c>
      <c r="DC87" s="25"/>
      <c r="DD87" s="120">
        <f t="shared" ref="DD87" si="1009">SUM(DD84:DD86)</f>
        <v>0</v>
      </c>
      <c r="DE87" s="25"/>
      <c r="DF87" s="120">
        <f t="shared" ref="DF87" si="1010">SUM(DF84:DF86)</f>
        <v>0</v>
      </c>
    </row>
    <row r="88" spans="1:110" s="7" customFormat="1" x14ac:dyDescent="0.2">
      <c r="A88" s="100"/>
      <c r="B88" s="101"/>
      <c r="C88" s="102" t="s">
        <v>151</v>
      </c>
      <c r="D88" s="103"/>
      <c r="E88" s="100"/>
      <c r="F88" s="104"/>
      <c r="G88" s="105"/>
      <c r="H88" s="24">
        <f t="shared" si="744"/>
        <v>0</v>
      </c>
      <c r="I88" s="106"/>
      <c r="J88" s="106"/>
      <c r="K88" s="106"/>
      <c r="L88" s="106"/>
      <c r="M88" s="106"/>
      <c r="N88" s="106"/>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c r="DA88" s="25"/>
      <c r="DB88" s="25"/>
      <c r="DC88" s="25"/>
      <c r="DD88" s="25"/>
      <c r="DE88" s="25"/>
      <c r="DF88" s="25"/>
    </row>
    <row r="89" spans="1:110" s="7" customFormat="1" ht="38.25" x14ac:dyDescent="0.2">
      <c r="A89" s="63">
        <v>52</v>
      </c>
      <c r="B89" s="82" t="s">
        <v>152</v>
      </c>
      <c r="C89" s="64" t="s">
        <v>153</v>
      </c>
      <c r="D89" s="65" t="s">
        <v>154</v>
      </c>
      <c r="E89" s="63">
        <v>1070</v>
      </c>
      <c r="F89" s="57">
        <v>440.74</v>
      </c>
      <c r="G89" s="53">
        <f t="shared" ref="G89:G97" si="1011">ROUND(E89*F89,2)</f>
        <v>471591.8</v>
      </c>
      <c r="H89" s="24">
        <f t="shared" ref="H89" si="1012">O89+Q89+S89+U89+W89+Y89+AA89+AC89+AE89+AG89+AI89+AK89+AM89+AO89+AQ89+AS89+AU89+AW89+AY89+BA89+BC89+BE89+BG89+BI89+BK89+BM89+BO89+BQ89+BS89+BU89+BW89+BY89+CA89+CC89+CE89+CG89+CI89+CK89+CM89+CO89+CQ89+CS89+CU89+CW89+CY89+DA89+DC89+DE89</f>
        <v>791.04</v>
      </c>
      <c r="I89" s="24">
        <f t="shared" ref="I89" si="1013">P89+R89+T89+V89+X89+Z89+AB89+AD89+AF89+AH89+AJ89+AL89+AN89+AP89+AR89+AT89+AV89+AX89+AZ89+BB89+BD89+BF89+BH89+BJ89+BL89+BN89+BP89+BR89+BT89+BV89+BX89+BZ89+CB89+CD89+CF89+CH89+CJ89+CL89+CN89+CP89+CR89+CT89+CV89+CX89+CZ89+DB89+DD89+DF89</f>
        <v>348642.97000000003</v>
      </c>
      <c r="J89" s="24">
        <f t="shared" si="739"/>
        <v>278.96000000000004</v>
      </c>
      <c r="K89" s="24">
        <f t="shared" si="924"/>
        <v>791.04</v>
      </c>
      <c r="L89" s="24">
        <f t="shared" si="925"/>
        <v>348642.97000000003</v>
      </c>
      <c r="M89" s="24">
        <f t="shared" ref="M89:M98" si="1014">E89-H89</f>
        <v>278.96000000000004</v>
      </c>
      <c r="N89" s="24">
        <f t="shared" ref="N89:N98" si="1015">G89-I89</f>
        <v>122948.82999999996</v>
      </c>
      <c r="O89" s="25"/>
      <c r="P89" s="25">
        <f>ROUND(O89*$F89,2)</f>
        <v>0</v>
      </c>
      <c r="Q89" s="25"/>
      <c r="R89" s="25">
        <f t="shared" si="929"/>
        <v>0</v>
      </c>
      <c r="S89" s="25"/>
      <c r="T89" s="25">
        <f t="shared" si="724"/>
        <v>0</v>
      </c>
      <c r="U89" s="25"/>
      <c r="V89" s="25">
        <f t="shared" si="930"/>
        <v>0</v>
      </c>
      <c r="W89" s="25"/>
      <c r="X89" s="25">
        <f t="shared" si="931"/>
        <v>0</v>
      </c>
      <c r="Y89" s="25"/>
      <c r="Z89" s="25">
        <f t="shared" si="932"/>
        <v>0</v>
      </c>
      <c r="AA89" s="25"/>
      <c r="AB89" s="25">
        <f t="shared" si="725"/>
        <v>0</v>
      </c>
      <c r="AC89" s="25"/>
      <c r="AD89" s="25">
        <f t="shared" si="726"/>
        <v>0</v>
      </c>
      <c r="AE89" s="25"/>
      <c r="AF89" s="25">
        <f t="shared" si="727"/>
        <v>0</v>
      </c>
      <c r="AG89" s="25"/>
      <c r="AH89" s="25">
        <f t="shared" si="728"/>
        <v>0</v>
      </c>
      <c r="AI89" s="25"/>
      <c r="AJ89" s="25">
        <f t="shared" si="729"/>
        <v>0</v>
      </c>
      <c r="AK89" s="25"/>
      <c r="AL89" s="25">
        <f t="shared" si="730"/>
        <v>0</v>
      </c>
      <c r="AM89" s="25"/>
      <c r="AN89" s="25">
        <f t="shared" si="731"/>
        <v>0</v>
      </c>
      <c r="AO89" s="25"/>
      <c r="AP89" s="25">
        <f t="shared" si="732"/>
        <v>0</v>
      </c>
      <c r="AQ89" s="25"/>
      <c r="AR89" s="25">
        <f t="shared" si="733"/>
        <v>0</v>
      </c>
      <c r="AS89" s="25"/>
      <c r="AT89" s="25">
        <f t="shared" si="734"/>
        <v>0</v>
      </c>
      <c r="AU89" s="25"/>
      <c r="AV89" s="25">
        <f t="shared" si="735"/>
        <v>0</v>
      </c>
      <c r="AW89" s="25"/>
      <c r="AX89" s="25">
        <f t="shared" si="736"/>
        <v>0</v>
      </c>
      <c r="AY89" s="25">
        <v>593.28</v>
      </c>
      <c r="AZ89" s="25">
        <f t="shared" ref="AZ89:AZ91" si="1016">ROUND(AY89*F89,2)</f>
        <v>261482.23</v>
      </c>
      <c r="BA89" s="25"/>
      <c r="BB89" s="25">
        <f t="shared" ref="BB89:BB91" si="1017">ROUND(BA89*F89,2)</f>
        <v>0</v>
      </c>
      <c r="BC89" s="25"/>
      <c r="BD89" s="25">
        <f t="shared" ref="BD89:BD91" si="1018">ROUND(BC89*F89,2)</f>
        <v>0</v>
      </c>
      <c r="BE89" s="25"/>
      <c r="BF89" s="25">
        <f t="shared" ref="BF89:BF91" si="1019">ROUND(BE89*F89,2)</f>
        <v>0</v>
      </c>
      <c r="BG89" s="25"/>
      <c r="BH89" s="25">
        <f t="shared" ref="BH89:BH91" si="1020">ROUND(BG89*F89,2)</f>
        <v>0</v>
      </c>
      <c r="BI89" s="25"/>
      <c r="BJ89" s="25">
        <f t="shared" ref="BJ89:BJ91" si="1021">ROUND(BI89*F89,2)</f>
        <v>0</v>
      </c>
      <c r="BK89" s="25">
        <v>197.76</v>
      </c>
      <c r="BL89" s="25">
        <f t="shared" ref="BL89:BL91" si="1022">ROUND(BK89*F89,2)</f>
        <v>87160.74</v>
      </c>
      <c r="BM89" s="25"/>
      <c r="BN89" s="25">
        <f t="shared" ref="BN89:BN91" si="1023">ROUND(BM89*F89,2)</f>
        <v>0</v>
      </c>
      <c r="BO89" s="25"/>
      <c r="BP89" s="25">
        <f t="shared" ref="BP89:BP91" si="1024">ROUND(BO89*F89,2)</f>
        <v>0</v>
      </c>
      <c r="BQ89" s="25"/>
      <c r="BR89" s="25">
        <f t="shared" ref="BR89:BR91" si="1025">ROUND(BQ89*F89,2)</f>
        <v>0</v>
      </c>
      <c r="BS89" s="25"/>
      <c r="BT89" s="25">
        <f t="shared" ref="BT89:BT91" si="1026">ROUND(BS89*F89,2)</f>
        <v>0</v>
      </c>
      <c r="BU89" s="25"/>
      <c r="BV89" s="25">
        <f t="shared" ref="BV89:BV91" si="1027">ROUND(BU89*F89,2)</f>
        <v>0</v>
      </c>
      <c r="BW89" s="25"/>
      <c r="BX89" s="25">
        <f t="shared" ref="BX89" si="1028">ROUND(BW89*F89,2)</f>
        <v>0</v>
      </c>
      <c r="BY89" s="25"/>
      <c r="BZ89" s="25">
        <f t="shared" ref="BZ89" si="1029">ROUND(BY89*F89,2)</f>
        <v>0</v>
      </c>
      <c r="CA89" s="25"/>
      <c r="CB89" s="25">
        <f t="shared" ref="CB89" si="1030">ROUND(CA89*F89,2)</f>
        <v>0</v>
      </c>
      <c r="CC89" s="25"/>
      <c r="CD89" s="25">
        <f t="shared" ref="CD89:CD91" si="1031">ROUND(CC89*F89,2)</f>
        <v>0</v>
      </c>
      <c r="CE89" s="25"/>
      <c r="CF89" s="25">
        <f t="shared" ref="CF89:CF91" si="1032">ROUND(CE89*F89,2)</f>
        <v>0</v>
      </c>
      <c r="CG89" s="25"/>
      <c r="CH89" s="25">
        <f t="shared" ref="CH89:CH91" si="1033">ROUND(CG89*F89,2)</f>
        <v>0</v>
      </c>
      <c r="CI89" s="25"/>
      <c r="CJ89" s="25">
        <f t="shared" ref="CJ89:CJ91" si="1034">ROUND(CI89*F89,2)</f>
        <v>0</v>
      </c>
      <c r="CK89" s="25"/>
      <c r="CL89" s="25">
        <f t="shared" ref="CL89:CL91" si="1035">ROUND(CK89*F89,2)</f>
        <v>0</v>
      </c>
      <c r="CM89" s="25"/>
      <c r="CN89" s="25">
        <f t="shared" ref="CN89:CN91" si="1036">ROUND(CM89*F89,2)</f>
        <v>0</v>
      </c>
      <c r="CO89" s="25"/>
      <c r="CP89" s="25">
        <f t="shared" ref="CP89:CP91" si="1037">ROUND(CO89*F89,2)</f>
        <v>0</v>
      </c>
      <c r="CQ89" s="25"/>
      <c r="CR89" s="25">
        <f t="shared" ref="CR89:CR91" si="1038">ROUND(CQ89*F89,2)</f>
        <v>0</v>
      </c>
      <c r="CS89" s="25"/>
      <c r="CT89" s="25">
        <f t="shared" ref="CT89:CT91" si="1039">ROUND(CS89*F89,2)</f>
        <v>0</v>
      </c>
      <c r="CU89" s="25"/>
      <c r="CV89" s="25">
        <f t="shared" ref="CV89:CV91" si="1040">ROUND(CU89*F89,2)</f>
        <v>0</v>
      </c>
      <c r="CW89" s="25"/>
      <c r="CX89" s="25">
        <f t="shared" ref="CX89:CX91" si="1041">ROUND(CW89*F89,2)</f>
        <v>0</v>
      </c>
      <c r="CY89" s="25"/>
      <c r="CZ89" s="25">
        <f t="shared" ref="CZ89:CZ91" si="1042">ROUND(CY89*F89,2)</f>
        <v>0</v>
      </c>
      <c r="DA89" s="25"/>
      <c r="DB89" s="25">
        <f t="shared" ref="DB89:DB91" si="1043">ROUND(DA89*F89,2)</f>
        <v>0</v>
      </c>
      <c r="DC89" s="25"/>
      <c r="DD89" s="25">
        <f t="shared" ref="DD89:DD91" si="1044">ROUND(DC89*F89,2)</f>
        <v>0</v>
      </c>
      <c r="DE89" s="25"/>
      <c r="DF89" s="25">
        <f t="shared" ref="DF89:DF91" si="1045">ROUND(DE89*F89,2)</f>
        <v>0</v>
      </c>
    </row>
    <row r="90" spans="1:110" s="7" customFormat="1" ht="38.25" x14ac:dyDescent="0.2">
      <c r="A90" s="63">
        <v>53</v>
      </c>
      <c r="B90" s="82" t="s">
        <v>155</v>
      </c>
      <c r="C90" s="64" t="s">
        <v>156</v>
      </c>
      <c r="D90" s="65" t="s">
        <v>41</v>
      </c>
      <c r="E90" s="63">
        <v>18</v>
      </c>
      <c r="F90" s="57">
        <v>7567.54</v>
      </c>
      <c r="G90" s="53">
        <f t="shared" si="1011"/>
        <v>136215.72</v>
      </c>
      <c r="H90" s="24">
        <f t="shared" ref="H90:H91" si="1046">O90+Q90+S90+U90+W90+Y90+AA90+AC90+AE90+AG90+AI90+AK90+AM90+AO90+AQ90+AS90+AU90+AW90+AY90+BA90+BC90+BE90+BG90+BI90+BK90+BM90+BO90+BQ90+BS90+BU90+BW90+BY90+CA90+CC90+CE90+CG90+CI90+CK90+CM90+CO90+CQ90+CS90+CU90+CW90+CY90+DA90+DC90+DE90</f>
        <v>0</v>
      </c>
      <c r="I90" s="24">
        <f t="shared" ref="I90:I91" si="1047">P90+R90+T90+V90+X90+Z90+AB90+AD90+AF90+AH90+AJ90+AL90+AN90+AP90+AR90+AT90+AV90+AX90+AZ90+BB90+BD90+BF90+BH90+BJ90+BL90+BN90+BP90+BR90+BT90+BV90+BX90+BZ90+CB90+CD90+CF90+CH90+CJ90+CL90+CN90+CP90+CR90+CT90+CV90+CX90+CZ90+DB90+DD90+DF90</f>
        <v>0</v>
      </c>
      <c r="J90" s="24">
        <f t="shared" si="739"/>
        <v>18</v>
      </c>
      <c r="K90" s="24">
        <f t="shared" si="924"/>
        <v>0</v>
      </c>
      <c r="L90" s="24">
        <f t="shared" si="925"/>
        <v>0</v>
      </c>
      <c r="M90" s="24">
        <f t="shared" si="1014"/>
        <v>18</v>
      </c>
      <c r="N90" s="24">
        <f t="shared" si="1015"/>
        <v>136215.72</v>
      </c>
      <c r="O90" s="25"/>
      <c r="P90" s="25">
        <f>ROUND(O90*$F90,2)</f>
        <v>0</v>
      </c>
      <c r="Q90" s="25"/>
      <c r="R90" s="25">
        <f t="shared" si="929"/>
        <v>0</v>
      </c>
      <c r="S90" s="25"/>
      <c r="T90" s="25">
        <f t="shared" si="724"/>
        <v>0</v>
      </c>
      <c r="U90" s="25"/>
      <c r="V90" s="25">
        <f>ROUND(U90*F90,2)</f>
        <v>0</v>
      </c>
      <c r="W90" s="25"/>
      <c r="X90" s="25">
        <f>ROUND(W90*F90,2)</f>
        <v>0</v>
      </c>
      <c r="Y90" s="25"/>
      <c r="Z90" s="25">
        <f>ROUND(Y90*F90,2)</f>
        <v>0</v>
      </c>
      <c r="AA90" s="25"/>
      <c r="AB90" s="25">
        <f t="shared" si="725"/>
        <v>0</v>
      </c>
      <c r="AC90" s="25"/>
      <c r="AD90" s="25">
        <f t="shared" si="726"/>
        <v>0</v>
      </c>
      <c r="AE90" s="25"/>
      <c r="AF90" s="25">
        <f t="shared" si="727"/>
        <v>0</v>
      </c>
      <c r="AG90" s="25"/>
      <c r="AH90" s="25">
        <f t="shared" si="728"/>
        <v>0</v>
      </c>
      <c r="AI90" s="25"/>
      <c r="AJ90" s="25">
        <f t="shared" si="729"/>
        <v>0</v>
      </c>
      <c r="AK90" s="25"/>
      <c r="AL90" s="25">
        <f t="shared" si="730"/>
        <v>0</v>
      </c>
      <c r="AM90" s="25"/>
      <c r="AN90" s="25">
        <f t="shared" si="731"/>
        <v>0</v>
      </c>
      <c r="AO90" s="25"/>
      <c r="AP90" s="25">
        <f t="shared" si="732"/>
        <v>0</v>
      </c>
      <c r="AQ90" s="25"/>
      <c r="AR90" s="25">
        <f t="shared" si="733"/>
        <v>0</v>
      </c>
      <c r="AS90" s="25"/>
      <c r="AT90" s="25">
        <f t="shared" si="734"/>
        <v>0</v>
      </c>
      <c r="AU90" s="25"/>
      <c r="AV90" s="25">
        <f t="shared" si="735"/>
        <v>0</v>
      </c>
      <c r="AW90" s="25"/>
      <c r="AX90" s="25">
        <f t="shared" si="736"/>
        <v>0</v>
      </c>
      <c r="AY90" s="25"/>
      <c r="AZ90" s="25">
        <f t="shared" si="1016"/>
        <v>0</v>
      </c>
      <c r="BA90" s="25"/>
      <c r="BB90" s="25">
        <f t="shared" si="1017"/>
        <v>0</v>
      </c>
      <c r="BC90" s="25"/>
      <c r="BD90" s="25">
        <f t="shared" si="1018"/>
        <v>0</v>
      </c>
      <c r="BE90" s="25"/>
      <c r="BF90" s="25">
        <f t="shared" si="1019"/>
        <v>0</v>
      </c>
      <c r="BG90" s="25"/>
      <c r="BH90" s="25">
        <f t="shared" si="1020"/>
        <v>0</v>
      </c>
      <c r="BI90" s="25"/>
      <c r="BJ90" s="25">
        <f t="shared" si="1021"/>
        <v>0</v>
      </c>
      <c r="BK90" s="25"/>
      <c r="BL90" s="25">
        <f t="shared" si="1022"/>
        <v>0</v>
      </c>
      <c r="BM90" s="25"/>
      <c r="BN90" s="25">
        <f t="shared" si="1023"/>
        <v>0</v>
      </c>
      <c r="BO90" s="25"/>
      <c r="BP90" s="25">
        <f t="shared" si="1024"/>
        <v>0</v>
      </c>
      <c r="BQ90" s="25"/>
      <c r="BR90" s="25">
        <f t="shared" si="1025"/>
        <v>0</v>
      </c>
      <c r="BS90" s="25"/>
      <c r="BT90" s="25">
        <f t="shared" si="1026"/>
        <v>0</v>
      </c>
      <c r="BU90" s="25"/>
      <c r="BV90" s="25">
        <f t="shared" si="1027"/>
        <v>0</v>
      </c>
      <c r="BW90" s="25"/>
      <c r="BX90" s="25">
        <f t="shared" ref="BX90:BX91" si="1048">ROUND(BW90*F90,2)</f>
        <v>0</v>
      </c>
      <c r="BY90" s="25"/>
      <c r="BZ90" s="25">
        <f t="shared" ref="BZ90:BZ91" si="1049">ROUND(BY90*F90,2)</f>
        <v>0</v>
      </c>
      <c r="CA90" s="25"/>
      <c r="CB90" s="25">
        <f t="shared" ref="CB90:CB91" si="1050">ROUND(CA90*F90,2)</f>
        <v>0</v>
      </c>
      <c r="CC90" s="25"/>
      <c r="CD90" s="25">
        <f t="shared" si="1031"/>
        <v>0</v>
      </c>
      <c r="CE90" s="25"/>
      <c r="CF90" s="25">
        <f t="shared" si="1032"/>
        <v>0</v>
      </c>
      <c r="CG90" s="25"/>
      <c r="CH90" s="25">
        <f t="shared" si="1033"/>
        <v>0</v>
      </c>
      <c r="CI90" s="25"/>
      <c r="CJ90" s="25">
        <f t="shared" si="1034"/>
        <v>0</v>
      </c>
      <c r="CK90" s="25"/>
      <c r="CL90" s="25">
        <f t="shared" si="1035"/>
        <v>0</v>
      </c>
      <c r="CM90" s="25"/>
      <c r="CN90" s="25">
        <f t="shared" si="1036"/>
        <v>0</v>
      </c>
      <c r="CO90" s="25"/>
      <c r="CP90" s="25">
        <f t="shared" si="1037"/>
        <v>0</v>
      </c>
      <c r="CQ90" s="25"/>
      <c r="CR90" s="25">
        <f t="shared" si="1038"/>
        <v>0</v>
      </c>
      <c r="CS90" s="25"/>
      <c r="CT90" s="25">
        <f t="shared" si="1039"/>
        <v>0</v>
      </c>
      <c r="CU90" s="25"/>
      <c r="CV90" s="25">
        <f t="shared" si="1040"/>
        <v>0</v>
      </c>
      <c r="CW90" s="25"/>
      <c r="CX90" s="25">
        <f t="shared" si="1041"/>
        <v>0</v>
      </c>
      <c r="CY90" s="25"/>
      <c r="CZ90" s="25">
        <f t="shared" si="1042"/>
        <v>0</v>
      </c>
      <c r="DA90" s="25"/>
      <c r="DB90" s="25">
        <f t="shared" si="1043"/>
        <v>0</v>
      </c>
      <c r="DC90" s="25"/>
      <c r="DD90" s="25">
        <f t="shared" si="1044"/>
        <v>0</v>
      </c>
      <c r="DE90" s="25"/>
      <c r="DF90" s="25">
        <f t="shared" si="1045"/>
        <v>0</v>
      </c>
    </row>
    <row r="91" spans="1:110" s="7" customFormat="1" ht="38.25" x14ac:dyDescent="0.2">
      <c r="A91" s="63">
        <v>54</v>
      </c>
      <c r="B91" s="82" t="s">
        <v>157</v>
      </c>
      <c r="C91" s="64" t="s">
        <v>158</v>
      </c>
      <c r="D91" s="65" t="s">
        <v>41</v>
      </c>
      <c r="E91" s="63">
        <v>36</v>
      </c>
      <c r="F91" s="57">
        <v>763.68</v>
      </c>
      <c r="G91" s="53">
        <f t="shared" si="1011"/>
        <v>27492.48</v>
      </c>
      <c r="H91" s="24">
        <f t="shared" si="1046"/>
        <v>0</v>
      </c>
      <c r="I91" s="24">
        <f t="shared" si="1047"/>
        <v>0</v>
      </c>
      <c r="J91" s="24">
        <f t="shared" si="739"/>
        <v>36</v>
      </c>
      <c r="K91" s="24">
        <f t="shared" si="924"/>
        <v>0</v>
      </c>
      <c r="L91" s="24">
        <f t="shared" si="925"/>
        <v>0</v>
      </c>
      <c r="M91" s="24">
        <f t="shared" si="1014"/>
        <v>36</v>
      </c>
      <c r="N91" s="24">
        <f t="shared" si="1015"/>
        <v>27492.48</v>
      </c>
      <c r="O91" s="25"/>
      <c r="P91" s="25">
        <f t="shared" ref="P91" si="1051">ROUND(O91*$F91,2)</f>
        <v>0</v>
      </c>
      <c r="Q91" s="25"/>
      <c r="R91" s="25">
        <f t="shared" si="929"/>
        <v>0</v>
      </c>
      <c r="S91" s="25"/>
      <c r="T91" s="25">
        <f t="shared" si="724"/>
        <v>0</v>
      </c>
      <c r="U91" s="25"/>
      <c r="V91" s="25">
        <f t="shared" ref="V91:V94" si="1052">ROUND(U91*F91,2)</f>
        <v>0</v>
      </c>
      <c r="W91" s="25"/>
      <c r="X91" s="25">
        <f t="shared" ref="X91:X94" si="1053">ROUND(W91*F91,2)</f>
        <v>0</v>
      </c>
      <c r="Y91" s="25"/>
      <c r="Z91" s="25">
        <f t="shared" ref="Z91:Z94" si="1054">ROUND(Y91*F91,2)</f>
        <v>0</v>
      </c>
      <c r="AA91" s="25"/>
      <c r="AB91" s="25">
        <f t="shared" si="725"/>
        <v>0</v>
      </c>
      <c r="AC91" s="25"/>
      <c r="AD91" s="25">
        <f t="shared" si="726"/>
        <v>0</v>
      </c>
      <c r="AE91" s="25"/>
      <c r="AF91" s="25">
        <f t="shared" si="727"/>
        <v>0</v>
      </c>
      <c r="AG91" s="25"/>
      <c r="AH91" s="25">
        <f t="shared" si="728"/>
        <v>0</v>
      </c>
      <c r="AI91" s="25"/>
      <c r="AJ91" s="25">
        <f t="shared" si="729"/>
        <v>0</v>
      </c>
      <c r="AK91" s="25"/>
      <c r="AL91" s="25">
        <f t="shared" si="730"/>
        <v>0</v>
      </c>
      <c r="AM91" s="25"/>
      <c r="AN91" s="25">
        <f t="shared" si="731"/>
        <v>0</v>
      </c>
      <c r="AO91" s="25"/>
      <c r="AP91" s="25">
        <f t="shared" si="732"/>
        <v>0</v>
      </c>
      <c r="AQ91" s="25"/>
      <c r="AR91" s="25">
        <f t="shared" si="733"/>
        <v>0</v>
      </c>
      <c r="AS91" s="25"/>
      <c r="AT91" s="25">
        <f t="shared" si="734"/>
        <v>0</v>
      </c>
      <c r="AU91" s="25"/>
      <c r="AV91" s="25">
        <f t="shared" si="735"/>
        <v>0</v>
      </c>
      <c r="AW91" s="25"/>
      <c r="AX91" s="25">
        <f t="shared" si="736"/>
        <v>0</v>
      </c>
      <c r="AY91" s="25"/>
      <c r="AZ91" s="25">
        <f t="shared" si="1016"/>
        <v>0</v>
      </c>
      <c r="BA91" s="25"/>
      <c r="BB91" s="25">
        <f t="shared" si="1017"/>
        <v>0</v>
      </c>
      <c r="BC91" s="25"/>
      <c r="BD91" s="25">
        <f t="shared" si="1018"/>
        <v>0</v>
      </c>
      <c r="BE91" s="25"/>
      <c r="BF91" s="25">
        <f t="shared" si="1019"/>
        <v>0</v>
      </c>
      <c r="BG91" s="25"/>
      <c r="BH91" s="25">
        <f t="shared" si="1020"/>
        <v>0</v>
      </c>
      <c r="BI91" s="25"/>
      <c r="BJ91" s="25">
        <f t="shared" si="1021"/>
        <v>0</v>
      </c>
      <c r="BK91" s="25"/>
      <c r="BL91" s="25">
        <f t="shared" si="1022"/>
        <v>0</v>
      </c>
      <c r="BM91" s="25"/>
      <c r="BN91" s="25">
        <f t="shared" si="1023"/>
        <v>0</v>
      </c>
      <c r="BO91" s="25"/>
      <c r="BP91" s="25">
        <f t="shared" si="1024"/>
        <v>0</v>
      </c>
      <c r="BQ91" s="25"/>
      <c r="BR91" s="25">
        <f t="shared" si="1025"/>
        <v>0</v>
      </c>
      <c r="BS91" s="25"/>
      <c r="BT91" s="25">
        <f t="shared" si="1026"/>
        <v>0</v>
      </c>
      <c r="BU91" s="25"/>
      <c r="BV91" s="25">
        <f t="shared" si="1027"/>
        <v>0</v>
      </c>
      <c r="BW91" s="25"/>
      <c r="BX91" s="25">
        <f t="shared" si="1048"/>
        <v>0</v>
      </c>
      <c r="BY91" s="25"/>
      <c r="BZ91" s="25">
        <f t="shared" si="1049"/>
        <v>0</v>
      </c>
      <c r="CA91" s="25"/>
      <c r="CB91" s="25">
        <f t="shared" si="1050"/>
        <v>0</v>
      </c>
      <c r="CC91" s="25"/>
      <c r="CD91" s="25">
        <f t="shared" si="1031"/>
        <v>0</v>
      </c>
      <c r="CE91" s="25"/>
      <c r="CF91" s="25">
        <f t="shared" si="1032"/>
        <v>0</v>
      </c>
      <c r="CG91" s="25"/>
      <c r="CH91" s="25">
        <f t="shared" si="1033"/>
        <v>0</v>
      </c>
      <c r="CI91" s="25"/>
      <c r="CJ91" s="25">
        <f t="shared" si="1034"/>
        <v>0</v>
      </c>
      <c r="CK91" s="25"/>
      <c r="CL91" s="25">
        <f t="shared" si="1035"/>
        <v>0</v>
      </c>
      <c r="CM91" s="25"/>
      <c r="CN91" s="25">
        <f t="shared" si="1036"/>
        <v>0</v>
      </c>
      <c r="CO91" s="25"/>
      <c r="CP91" s="25">
        <f t="shared" si="1037"/>
        <v>0</v>
      </c>
      <c r="CQ91" s="25"/>
      <c r="CR91" s="25">
        <f t="shared" si="1038"/>
        <v>0</v>
      </c>
      <c r="CS91" s="25"/>
      <c r="CT91" s="25">
        <f t="shared" si="1039"/>
        <v>0</v>
      </c>
      <c r="CU91" s="25"/>
      <c r="CV91" s="25">
        <f t="shared" si="1040"/>
        <v>0</v>
      </c>
      <c r="CW91" s="25"/>
      <c r="CX91" s="25">
        <f t="shared" si="1041"/>
        <v>0</v>
      </c>
      <c r="CY91" s="25"/>
      <c r="CZ91" s="25">
        <f t="shared" si="1042"/>
        <v>0</v>
      </c>
      <c r="DA91" s="25"/>
      <c r="DB91" s="25">
        <f t="shared" si="1043"/>
        <v>0</v>
      </c>
      <c r="DC91" s="25"/>
      <c r="DD91" s="25">
        <f t="shared" si="1044"/>
        <v>0</v>
      </c>
      <c r="DE91" s="25"/>
      <c r="DF91" s="25">
        <f t="shared" si="1045"/>
        <v>0</v>
      </c>
    </row>
    <row r="92" spans="1:110" s="7" customFormat="1" x14ac:dyDescent="0.2">
      <c r="A92" s="63"/>
      <c r="B92" s="82"/>
      <c r="C92" s="64"/>
      <c r="D92" s="65"/>
      <c r="E92" s="63"/>
      <c r="F92" s="57"/>
      <c r="G92" s="53">
        <f>SUM(G89:G91)</f>
        <v>635300</v>
      </c>
      <c r="H92" s="24">
        <f t="shared" si="744"/>
        <v>0</v>
      </c>
      <c r="I92" s="53">
        <f>SUM(I89:I91)</f>
        <v>348642.97000000003</v>
      </c>
      <c r="J92" s="24"/>
      <c r="K92" s="24"/>
      <c r="L92" s="53">
        <f>SUM(L89:L91)</f>
        <v>348642.97000000003</v>
      </c>
      <c r="M92" s="24"/>
      <c r="N92" s="53">
        <f>SUM(N89:N91)</f>
        <v>286657.02999999997</v>
      </c>
      <c r="O92" s="24"/>
      <c r="P92" s="53">
        <f t="shared" ref="P92" si="1055">SUM(P89:P91)</f>
        <v>0</v>
      </c>
      <c r="Q92" s="24"/>
      <c r="R92" s="53">
        <f t="shared" ref="R92" si="1056">SUM(R89:R91)</f>
        <v>0</v>
      </c>
      <c r="S92" s="24"/>
      <c r="T92" s="53">
        <f t="shared" ref="T92" si="1057">SUM(T89:T91)</f>
        <v>0</v>
      </c>
      <c r="U92" s="24"/>
      <c r="V92" s="53">
        <f t="shared" ref="V92" si="1058">SUM(V89:V91)</f>
        <v>0</v>
      </c>
      <c r="W92" s="24"/>
      <c r="X92" s="53">
        <f t="shared" ref="X92" si="1059">SUM(X89:X91)</f>
        <v>0</v>
      </c>
      <c r="Y92" s="24"/>
      <c r="Z92" s="53">
        <f t="shared" ref="Z92" si="1060">SUM(Z89:Z91)</f>
        <v>0</v>
      </c>
      <c r="AA92" s="24"/>
      <c r="AB92" s="53">
        <f t="shared" ref="AB92" si="1061">SUM(AB89:AB91)</f>
        <v>0</v>
      </c>
      <c r="AC92" s="24"/>
      <c r="AD92" s="53">
        <f t="shared" ref="AD92" si="1062">SUM(AD89:AD91)</f>
        <v>0</v>
      </c>
      <c r="AE92" s="24"/>
      <c r="AF92" s="53">
        <f t="shared" ref="AF92" si="1063">SUM(AF89:AF91)</f>
        <v>0</v>
      </c>
      <c r="AG92" s="24"/>
      <c r="AH92" s="53">
        <f t="shared" ref="AH92" si="1064">SUM(AH89:AH91)</f>
        <v>0</v>
      </c>
      <c r="AI92" s="24"/>
      <c r="AJ92" s="53">
        <f t="shared" ref="AJ92" si="1065">SUM(AJ89:AJ91)</f>
        <v>0</v>
      </c>
      <c r="AK92" s="24"/>
      <c r="AL92" s="53">
        <f t="shared" ref="AL92" si="1066">SUM(AL89:AL91)</f>
        <v>0</v>
      </c>
      <c r="AM92" s="24"/>
      <c r="AN92" s="53">
        <f t="shared" ref="AN92" si="1067">SUM(AN89:AN91)</f>
        <v>0</v>
      </c>
      <c r="AO92" s="24"/>
      <c r="AP92" s="53">
        <f t="shared" ref="AP92" si="1068">SUM(AP89:AP91)</f>
        <v>0</v>
      </c>
      <c r="AQ92" s="24"/>
      <c r="AR92" s="53">
        <f t="shared" ref="AR92" si="1069">SUM(AR89:AR91)</f>
        <v>0</v>
      </c>
      <c r="AS92" s="24"/>
      <c r="AT92" s="53">
        <f t="shared" ref="AT92" si="1070">SUM(AT89:AT91)</f>
        <v>0</v>
      </c>
      <c r="AU92" s="24"/>
      <c r="AV92" s="53">
        <f t="shared" ref="AV92" si="1071">SUM(AV89:AV91)</f>
        <v>0</v>
      </c>
      <c r="AW92" s="24"/>
      <c r="AX92" s="53">
        <f t="shared" ref="AX92" si="1072">SUM(AX89:AX91)</f>
        <v>0</v>
      </c>
      <c r="AY92" s="25"/>
      <c r="AZ92" s="53">
        <f t="shared" ref="AZ92" si="1073">SUM(AZ89:AZ91)</f>
        <v>261482.23</v>
      </c>
      <c r="BA92" s="25"/>
      <c r="BB92" s="53">
        <f t="shared" ref="BB92" si="1074">SUM(BB89:BB91)</f>
        <v>0</v>
      </c>
      <c r="BC92" s="25"/>
      <c r="BD92" s="53">
        <f t="shared" ref="BD92" si="1075">SUM(BD89:BD91)</f>
        <v>0</v>
      </c>
      <c r="BE92" s="25"/>
      <c r="BF92" s="53">
        <f t="shared" ref="BF92" si="1076">SUM(BF89:BF91)</f>
        <v>0</v>
      </c>
      <c r="BG92" s="25"/>
      <c r="BH92" s="53">
        <f t="shared" ref="BH92" si="1077">SUM(BH89:BH91)</f>
        <v>0</v>
      </c>
      <c r="BI92" s="25"/>
      <c r="BJ92" s="53">
        <f t="shared" ref="BJ92" si="1078">SUM(BJ89:BJ91)</f>
        <v>0</v>
      </c>
      <c r="BK92" s="25"/>
      <c r="BL92" s="53">
        <f t="shared" ref="BL92" si="1079">SUM(BL89:BL91)</f>
        <v>87160.74</v>
      </c>
      <c r="BM92" s="25"/>
      <c r="BN92" s="53">
        <f t="shared" ref="BN92" si="1080">SUM(BN89:BN91)</f>
        <v>0</v>
      </c>
      <c r="BO92" s="25"/>
      <c r="BP92" s="53">
        <f t="shared" ref="BP92" si="1081">SUM(BP89:BP91)</f>
        <v>0</v>
      </c>
      <c r="BQ92" s="25"/>
      <c r="BR92" s="53">
        <f t="shared" ref="BR92" si="1082">SUM(BR89:BR91)</f>
        <v>0</v>
      </c>
      <c r="BS92" s="25"/>
      <c r="BT92" s="53">
        <f t="shared" ref="BT92" si="1083">SUM(BT89:BT91)</f>
        <v>0</v>
      </c>
      <c r="BU92" s="25"/>
      <c r="BV92" s="53">
        <f t="shared" ref="BV92" si="1084">SUM(BV89:BV91)</f>
        <v>0</v>
      </c>
      <c r="BW92" s="25"/>
      <c r="BX92" s="53">
        <f t="shared" ref="BX92" si="1085">SUM(BX89:BX91)</f>
        <v>0</v>
      </c>
      <c r="BY92" s="25"/>
      <c r="BZ92" s="53">
        <f t="shared" ref="BZ92" si="1086">SUM(BZ89:BZ91)</f>
        <v>0</v>
      </c>
      <c r="CA92" s="25"/>
      <c r="CB92" s="53">
        <f t="shared" ref="CB92" si="1087">SUM(CB89:CB91)</f>
        <v>0</v>
      </c>
      <c r="CC92" s="25"/>
      <c r="CD92" s="53">
        <f t="shared" ref="CD92" si="1088">SUM(CD89:CD91)</f>
        <v>0</v>
      </c>
      <c r="CE92" s="25"/>
      <c r="CF92" s="53">
        <f t="shared" ref="CF92" si="1089">SUM(CF89:CF91)</f>
        <v>0</v>
      </c>
      <c r="CG92" s="25"/>
      <c r="CH92" s="53">
        <f t="shared" ref="CH92" si="1090">SUM(CH89:CH91)</f>
        <v>0</v>
      </c>
      <c r="CI92" s="25"/>
      <c r="CJ92" s="53">
        <f t="shared" ref="CJ92" si="1091">SUM(CJ89:CJ91)</f>
        <v>0</v>
      </c>
      <c r="CK92" s="25"/>
      <c r="CL92" s="53">
        <f t="shared" ref="CL92" si="1092">SUM(CL89:CL91)</f>
        <v>0</v>
      </c>
      <c r="CM92" s="25"/>
      <c r="CN92" s="53">
        <f t="shared" ref="CN92" si="1093">SUM(CN89:CN91)</f>
        <v>0</v>
      </c>
      <c r="CO92" s="25"/>
      <c r="CP92" s="112">
        <f t="shared" ref="CP92" si="1094">SUM(CP89:CP91)</f>
        <v>0</v>
      </c>
      <c r="CQ92" s="121"/>
      <c r="CR92" s="112">
        <f t="shared" ref="CR92" si="1095">SUM(CR89:CR91)</f>
        <v>0</v>
      </c>
      <c r="CS92" s="121"/>
      <c r="CT92" s="112">
        <f t="shared" ref="CT92" si="1096">SUM(CT89:CT91)</f>
        <v>0</v>
      </c>
      <c r="CU92" s="25"/>
      <c r="CV92" s="112">
        <f t="shared" ref="CV92" si="1097">SUM(CV89:CV91)</f>
        <v>0</v>
      </c>
      <c r="CW92" s="121"/>
      <c r="CX92" s="112">
        <f t="shared" ref="CX92" si="1098">SUM(CX89:CX91)</f>
        <v>0</v>
      </c>
      <c r="CY92" s="121"/>
      <c r="CZ92" s="112">
        <f t="shared" ref="CZ92" si="1099">SUM(CZ89:CZ91)</f>
        <v>0</v>
      </c>
      <c r="DA92" s="25"/>
      <c r="DB92" s="112">
        <f t="shared" ref="DB92" si="1100">SUM(DB89:DB91)</f>
        <v>0</v>
      </c>
      <c r="DC92" s="25"/>
      <c r="DD92" s="112">
        <f t="shared" ref="DD92" si="1101">SUM(DD89:DD91)</f>
        <v>0</v>
      </c>
      <c r="DE92" s="25"/>
      <c r="DF92" s="112">
        <f t="shared" ref="DF92" si="1102">SUM(DF89:DF91)</f>
        <v>0</v>
      </c>
    </row>
    <row r="93" spans="1:110" s="7" customFormat="1" x14ac:dyDescent="0.2">
      <c r="A93" s="100"/>
      <c r="B93" s="101"/>
      <c r="C93" s="102" t="s">
        <v>159</v>
      </c>
      <c r="D93" s="103"/>
      <c r="E93" s="100"/>
      <c r="F93" s="104"/>
      <c r="G93" s="105"/>
      <c r="H93" s="24">
        <f t="shared" si="744"/>
        <v>0</v>
      </c>
      <c r="I93" s="106"/>
      <c r="J93" s="106"/>
      <c r="K93" s="106"/>
      <c r="L93" s="106"/>
      <c r="M93" s="106"/>
      <c r="N93" s="106"/>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c r="DA93" s="25"/>
      <c r="DB93" s="25"/>
      <c r="DC93" s="25"/>
      <c r="DD93" s="25"/>
      <c r="DE93" s="25"/>
      <c r="DF93" s="25"/>
    </row>
    <row r="94" spans="1:110" s="7" customFormat="1" ht="76.5" x14ac:dyDescent="0.2">
      <c r="A94" s="63">
        <v>55</v>
      </c>
      <c r="B94" s="82" t="s">
        <v>160</v>
      </c>
      <c r="C94" s="64" t="s">
        <v>161</v>
      </c>
      <c r="D94" s="65" t="s">
        <v>103</v>
      </c>
      <c r="E94" s="63">
        <v>1300</v>
      </c>
      <c r="F94" s="57">
        <v>201.68</v>
      </c>
      <c r="G94" s="53">
        <f t="shared" si="1011"/>
        <v>262184</v>
      </c>
      <c r="H94" s="24">
        <f t="shared" ref="H94:H98" si="1103">O94+Q94+S94+U94+W94+Y94+AA94+AC94+AE94+AG94+AI94+AK94+AM94+AO94+AQ94+AS94+AU94+AW94+AY94+BA94+BC94+BE94+BG94+BI94+BK94+BM94+BO94+BQ94+BS94+BU94+BW94+BY94+CA94+CC94+CE94+CG94+CI94+CK94+CM94+CO94+CQ94+CS94+CU94+CW94+CY94+DA94+DC94+DE94</f>
        <v>123.89</v>
      </c>
      <c r="I94" s="24">
        <f t="shared" ref="I94:I98" si="1104">P94+R94+T94+V94+X94+Z94+AB94+AD94+AF94+AH94+AJ94+AL94+AN94+AP94+AR94+AT94+AV94+AX94+AZ94+BB94+BD94+BF94+BH94+BJ94+BL94+BN94+BP94+BR94+BT94+BV94+BX94+BZ94+CB94+CD94+CF94+CH94+CJ94+CL94+CN94+CP94+CR94+CT94+CV94+CX94+CZ94+DB94+DD94+DF94</f>
        <v>24986.14</v>
      </c>
      <c r="J94" s="24">
        <f t="shared" si="739"/>
        <v>1176.1099999999999</v>
      </c>
      <c r="K94" s="24">
        <f t="shared" si="924"/>
        <v>123.89</v>
      </c>
      <c r="L94" s="24">
        <f t="shared" si="925"/>
        <v>24986.14</v>
      </c>
      <c r="M94" s="24">
        <f t="shared" si="1014"/>
        <v>1176.1099999999999</v>
      </c>
      <c r="N94" s="24">
        <f t="shared" si="1015"/>
        <v>237197.86</v>
      </c>
      <c r="O94" s="25"/>
      <c r="P94" s="25">
        <f>ROUND(O94*$F94,2)</f>
        <v>0</v>
      </c>
      <c r="Q94" s="25"/>
      <c r="R94" s="25">
        <f t="shared" si="929"/>
        <v>0</v>
      </c>
      <c r="S94" s="25"/>
      <c r="T94" s="25">
        <f t="shared" si="724"/>
        <v>0</v>
      </c>
      <c r="U94" s="25"/>
      <c r="V94" s="25">
        <f t="shared" si="1052"/>
        <v>0</v>
      </c>
      <c r="W94" s="25"/>
      <c r="X94" s="25">
        <f t="shared" si="1053"/>
        <v>0</v>
      </c>
      <c r="Y94" s="25"/>
      <c r="Z94" s="25">
        <f t="shared" si="1054"/>
        <v>0</v>
      </c>
      <c r="AA94" s="25"/>
      <c r="AB94" s="25">
        <f t="shared" si="725"/>
        <v>0</v>
      </c>
      <c r="AC94" s="25"/>
      <c r="AD94" s="25">
        <f t="shared" si="726"/>
        <v>0</v>
      </c>
      <c r="AE94" s="25"/>
      <c r="AF94" s="25">
        <f t="shared" si="727"/>
        <v>0</v>
      </c>
      <c r="AG94" s="25"/>
      <c r="AH94" s="25">
        <f t="shared" si="728"/>
        <v>0</v>
      </c>
      <c r="AI94" s="25"/>
      <c r="AJ94" s="25">
        <f t="shared" si="729"/>
        <v>0</v>
      </c>
      <c r="AK94" s="25"/>
      <c r="AL94" s="25">
        <f t="shared" si="730"/>
        <v>0</v>
      </c>
      <c r="AM94" s="25"/>
      <c r="AN94" s="25">
        <f t="shared" si="731"/>
        <v>0</v>
      </c>
      <c r="AO94" s="25"/>
      <c r="AP94" s="25">
        <f t="shared" si="732"/>
        <v>0</v>
      </c>
      <c r="AQ94" s="25"/>
      <c r="AR94" s="25">
        <f t="shared" si="733"/>
        <v>0</v>
      </c>
      <c r="AS94" s="25"/>
      <c r="AT94" s="25">
        <f t="shared" si="734"/>
        <v>0</v>
      </c>
      <c r="AU94" s="25"/>
      <c r="AV94" s="25">
        <f t="shared" si="735"/>
        <v>0</v>
      </c>
      <c r="AW94" s="25"/>
      <c r="AX94" s="25">
        <f t="shared" si="736"/>
        <v>0</v>
      </c>
      <c r="AY94" s="25"/>
      <c r="AZ94" s="25">
        <f t="shared" ref="AZ94:AZ99" si="1105">ROUND(AY94*F94,2)</f>
        <v>0</v>
      </c>
      <c r="BA94" s="25"/>
      <c r="BB94" s="25">
        <f t="shared" ref="BB94:BB99" si="1106">ROUND(BA94*F94,2)</f>
        <v>0</v>
      </c>
      <c r="BC94" s="25"/>
      <c r="BD94" s="25">
        <f t="shared" ref="BD94:BD99" si="1107">ROUND(BC94*F94,2)</f>
        <v>0</v>
      </c>
      <c r="BE94" s="25">
        <v>123.89</v>
      </c>
      <c r="BF94" s="25">
        <f t="shared" ref="BF94:BF99" si="1108">ROUND(BE94*F94,2)</f>
        <v>24986.14</v>
      </c>
      <c r="BG94" s="25"/>
      <c r="BH94" s="25">
        <f t="shared" ref="BH94:BH99" si="1109">ROUND(BG94*F94,2)</f>
        <v>0</v>
      </c>
      <c r="BI94" s="25"/>
      <c r="BJ94" s="25">
        <f t="shared" ref="BJ94:BJ99" si="1110">ROUND(BI94*F94,2)</f>
        <v>0</v>
      </c>
      <c r="BK94" s="25"/>
      <c r="BL94" s="25">
        <f t="shared" ref="BL94:BL99" si="1111">ROUND(BK94*F94,2)</f>
        <v>0</v>
      </c>
      <c r="BM94" s="25"/>
      <c r="BN94" s="25">
        <f t="shared" ref="BN94:BN99" si="1112">ROUND(BM94*F94,2)</f>
        <v>0</v>
      </c>
      <c r="BO94" s="25"/>
      <c r="BP94" s="25">
        <f t="shared" ref="BP94:BP99" si="1113">ROUND(BO94*F94,2)</f>
        <v>0</v>
      </c>
      <c r="BQ94" s="25"/>
      <c r="BR94" s="25">
        <f t="shared" ref="BR94:BR99" si="1114">ROUND(BQ94*F94,2)</f>
        <v>0</v>
      </c>
      <c r="BS94" s="25"/>
      <c r="BT94" s="25">
        <f t="shared" ref="BT94:BT99" si="1115">ROUND(BS94*F94,2)</f>
        <v>0</v>
      </c>
      <c r="BU94" s="25"/>
      <c r="BV94" s="25">
        <f t="shared" ref="BV94:BV99" si="1116">ROUND(BU94*F94,2)</f>
        <v>0</v>
      </c>
      <c r="BW94" s="25"/>
      <c r="BX94" s="25">
        <f t="shared" ref="BX94:BX99" si="1117">ROUND(BW94*F94,2)</f>
        <v>0</v>
      </c>
      <c r="BY94" s="25"/>
      <c r="BZ94" s="25">
        <f t="shared" ref="BZ94:BZ99" si="1118">ROUND(BY94*F94,2)</f>
        <v>0</v>
      </c>
      <c r="CA94" s="25"/>
      <c r="CB94" s="25">
        <f t="shared" ref="CB94:CB99" si="1119">ROUND(CA94*F94,2)</f>
        <v>0</v>
      </c>
      <c r="CC94" s="25"/>
      <c r="CD94" s="25">
        <f t="shared" ref="CD94:CD99" si="1120">ROUND(CC94*F94,2)</f>
        <v>0</v>
      </c>
      <c r="CE94" s="25"/>
      <c r="CF94" s="25">
        <f t="shared" ref="CF94:CF99" si="1121">ROUND(CE94*F94,2)</f>
        <v>0</v>
      </c>
      <c r="CG94" s="25"/>
      <c r="CH94" s="25">
        <f t="shared" ref="CH94:CH99" si="1122">ROUND(CG94*F94,2)</f>
        <v>0</v>
      </c>
      <c r="CI94" s="25"/>
      <c r="CJ94" s="25">
        <f t="shared" ref="CJ94:CJ99" si="1123">ROUND(CI94*F94,2)</f>
        <v>0</v>
      </c>
      <c r="CK94" s="25"/>
      <c r="CL94" s="25">
        <f t="shared" ref="CL94:CL99" si="1124">ROUND(CK94*F94,2)</f>
        <v>0</v>
      </c>
      <c r="CM94" s="25"/>
      <c r="CN94" s="25">
        <f t="shared" ref="CN94:CN99" si="1125">ROUND(CM94*F94,2)</f>
        <v>0</v>
      </c>
      <c r="CO94" s="25"/>
      <c r="CP94" s="25">
        <f t="shared" ref="CP94:CP99" si="1126">ROUND(CO94*F94,2)</f>
        <v>0</v>
      </c>
      <c r="CQ94" s="25"/>
      <c r="CR94" s="25">
        <f t="shared" ref="CR94:CR99" si="1127">ROUND(CQ94*F94,2)</f>
        <v>0</v>
      </c>
      <c r="CS94" s="25"/>
      <c r="CT94" s="25">
        <f t="shared" ref="CT94:CT99" si="1128">ROUND(CS94*F94,2)</f>
        <v>0</v>
      </c>
      <c r="CU94" s="25"/>
      <c r="CV94" s="25">
        <f t="shared" ref="CV94:CV99" si="1129">ROUND(CU94*F94,2)</f>
        <v>0</v>
      </c>
      <c r="CW94" s="25"/>
      <c r="CX94" s="25">
        <f t="shared" ref="CX94:CX99" si="1130">ROUND(CW94*F94,2)</f>
        <v>0</v>
      </c>
      <c r="CY94" s="25"/>
      <c r="CZ94" s="25">
        <f t="shared" ref="CZ94:CZ99" si="1131">ROUND(CY94*F94,2)</f>
        <v>0</v>
      </c>
      <c r="DA94" s="25"/>
      <c r="DB94" s="25">
        <f t="shared" ref="DB94:DB99" si="1132">ROUND(DA94*F94,2)</f>
        <v>0</v>
      </c>
      <c r="DC94" s="25"/>
      <c r="DD94" s="25">
        <f t="shared" ref="DD94:DD99" si="1133">ROUND(DC94*F94,2)</f>
        <v>0</v>
      </c>
      <c r="DE94" s="25"/>
      <c r="DF94" s="25">
        <f t="shared" ref="DF94:DF99" si="1134">ROUND(DE94*F94,2)</f>
        <v>0</v>
      </c>
    </row>
    <row r="95" spans="1:110" s="7" customFormat="1" ht="76.5" x14ac:dyDescent="0.2">
      <c r="A95" s="63">
        <v>56</v>
      </c>
      <c r="B95" s="82" t="s">
        <v>162</v>
      </c>
      <c r="C95" s="64" t="s">
        <v>163</v>
      </c>
      <c r="D95" s="65" t="s">
        <v>41</v>
      </c>
      <c r="E95" s="63">
        <v>650</v>
      </c>
      <c r="F95" s="57">
        <v>260.56</v>
      </c>
      <c r="G95" s="53">
        <f t="shared" si="1011"/>
        <v>169364</v>
      </c>
      <c r="H95" s="24">
        <f t="shared" si="1103"/>
        <v>77.239999999999995</v>
      </c>
      <c r="I95" s="24">
        <f t="shared" si="1104"/>
        <v>20125.650000000001</v>
      </c>
      <c r="J95" s="24">
        <f t="shared" si="739"/>
        <v>572.76</v>
      </c>
      <c r="K95" s="24">
        <f t="shared" si="924"/>
        <v>77.239999999999995</v>
      </c>
      <c r="L95" s="24">
        <f t="shared" si="925"/>
        <v>20125.650000000001</v>
      </c>
      <c r="M95" s="24">
        <f t="shared" si="1014"/>
        <v>572.76</v>
      </c>
      <c r="N95" s="24">
        <f t="shared" si="1015"/>
        <v>149238.35</v>
      </c>
      <c r="O95" s="25"/>
      <c r="P95" s="25">
        <f>ROUND(O95*$F95,2)</f>
        <v>0</v>
      </c>
      <c r="Q95" s="25"/>
      <c r="R95" s="25">
        <f t="shared" si="929"/>
        <v>0</v>
      </c>
      <c r="S95" s="25"/>
      <c r="T95" s="25">
        <f t="shared" si="724"/>
        <v>0</v>
      </c>
      <c r="U95" s="25"/>
      <c r="V95" s="25">
        <f>ROUND(U95*F95,2)</f>
        <v>0</v>
      </c>
      <c r="W95" s="25"/>
      <c r="X95" s="25">
        <f>ROUND(W95*F95,2)</f>
        <v>0</v>
      </c>
      <c r="Y95" s="25"/>
      <c r="Z95" s="25">
        <f>ROUND(Y95*F95,2)</f>
        <v>0</v>
      </c>
      <c r="AA95" s="25"/>
      <c r="AB95" s="25">
        <f t="shared" si="725"/>
        <v>0</v>
      </c>
      <c r="AC95" s="25"/>
      <c r="AD95" s="25">
        <f t="shared" si="726"/>
        <v>0</v>
      </c>
      <c r="AE95" s="25"/>
      <c r="AF95" s="25">
        <f t="shared" si="727"/>
        <v>0</v>
      </c>
      <c r="AG95" s="25"/>
      <c r="AH95" s="25">
        <f t="shared" si="728"/>
        <v>0</v>
      </c>
      <c r="AI95" s="25"/>
      <c r="AJ95" s="25">
        <f t="shared" si="729"/>
        <v>0</v>
      </c>
      <c r="AK95" s="25"/>
      <c r="AL95" s="25">
        <f t="shared" si="730"/>
        <v>0</v>
      </c>
      <c r="AM95" s="25"/>
      <c r="AN95" s="25">
        <f t="shared" si="731"/>
        <v>0</v>
      </c>
      <c r="AO95" s="25"/>
      <c r="AP95" s="25">
        <f t="shared" si="732"/>
        <v>0</v>
      </c>
      <c r="AQ95" s="25"/>
      <c r="AR95" s="25">
        <f t="shared" si="733"/>
        <v>0</v>
      </c>
      <c r="AS95" s="25"/>
      <c r="AT95" s="25">
        <f t="shared" si="734"/>
        <v>0</v>
      </c>
      <c r="AU95" s="25"/>
      <c r="AV95" s="25">
        <f t="shared" si="735"/>
        <v>0</v>
      </c>
      <c r="AW95" s="25"/>
      <c r="AX95" s="25">
        <f t="shared" si="736"/>
        <v>0</v>
      </c>
      <c r="AY95" s="25"/>
      <c r="AZ95" s="25">
        <f t="shared" si="1105"/>
        <v>0</v>
      </c>
      <c r="BA95" s="25"/>
      <c r="BB95" s="25">
        <f t="shared" si="1106"/>
        <v>0</v>
      </c>
      <c r="BC95" s="25"/>
      <c r="BD95" s="25">
        <f t="shared" si="1107"/>
        <v>0</v>
      </c>
      <c r="BE95" s="25"/>
      <c r="BF95" s="25">
        <f t="shared" si="1108"/>
        <v>0</v>
      </c>
      <c r="BG95" s="25"/>
      <c r="BH95" s="25">
        <f t="shared" si="1109"/>
        <v>0</v>
      </c>
      <c r="BI95" s="25"/>
      <c r="BJ95" s="25">
        <f t="shared" si="1110"/>
        <v>0</v>
      </c>
      <c r="BK95" s="25"/>
      <c r="BL95" s="25">
        <f t="shared" si="1111"/>
        <v>0</v>
      </c>
      <c r="BM95" s="25"/>
      <c r="BN95" s="25">
        <f t="shared" si="1112"/>
        <v>0</v>
      </c>
      <c r="BO95" s="25"/>
      <c r="BP95" s="25">
        <f t="shared" si="1113"/>
        <v>0</v>
      </c>
      <c r="BQ95" s="25"/>
      <c r="BR95" s="25">
        <f t="shared" si="1114"/>
        <v>0</v>
      </c>
      <c r="BS95" s="25"/>
      <c r="BT95" s="25">
        <f t="shared" si="1115"/>
        <v>0</v>
      </c>
      <c r="BU95" s="25"/>
      <c r="BV95" s="25">
        <f t="shared" si="1116"/>
        <v>0</v>
      </c>
      <c r="BW95" s="25">
        <v>77.239999999999995</v>
      </c>
      <c r="BX95" s="25">
        <f t="shared" si="1117"/>
        <v>20125.650000000001</v>
      </c>
      <c r="BY95" s="25"/>
      <c r="BZ95" s="25">
        <f t="shared" si="1118"/>
        <v>0</v>
      </c>
      <c r="CA95" s="25"/>
      <c r="CB95" s="25">
        <f t="shared" si="1119"/>
        <v>0</v>
      </c>
      <c r="CC95" s="25"/>
      <c r="CD95" s="25">
        <f t="shared" si="1120"/>
        <v>0</v>
      </c>
      <c r="CE95" s="25"/>
      <c r="CF95" s="25">
        <f t="shared" si="1121"/>
        <v>0</v>
      </c>
      <c r="CG95" s="25"/>
      <c r="CH95" s="25">
        <f t="shared" si="1122"/>
        <v>0</v>
      </c>
      <c r="CI95" s="25"/>
      <c r="CJ95" s="25">
        <f t="shared" si="1123"/>
        <v>0</v>
      </c>
      <c r="CK95" s="25"/>
      <c r="CL95" s="25">
        <f t="shared" si="1124"/>
        <v>0</v>
      </c>
      <c r="CM95" s="25"/>
      <c r="CN95" s="25">
        <f t="shared" si="1125"/>
        <v>0</v>
      </c>
      <c r="CO95" s="25"/>
      <c r="CP95" s="25">
        <f t="shared" si="1126"/>
        <v>0</v>
      </c>
      <c r="CQ95" s="25"/>
      <c r="CR95" s="25">
        <f t="shared" si="1127"/>
        <v>0</v>
      </c>
      <c r="CS95" s="25"/>
      <c r="CT95" s="25">
        <f t="shared" si="1128"/>
        <v>0</v>
      </c>
      <c r="CU95" s="25"/>
      <c r="CV95" s="25">
        <f t="shared" si="1129"/>
        <v>0</v>
      </c>
      <c r="CW95" s="25"/>
      <c r="CX95" s="25">
        <f t="shared" si="1130"/>
        <v>0</v>
      </c>
      <c r="CY95" s="25"/>
      <c r="CZ95" s="25">
        <f t="shared" si="1131"/>
        <v>0</v>
      </c>
      <c r="DA95" s="25"/>
      <c r="DB95" s="25">
        <f t="shared" si="1132"/>
        <v>0</v>
      </c>
      <c r="DC95" s="25"/>
      <c r="DD95" s="25">
        <f t="shared" si="1133"/>
        <v>0</v>
      </c>
      <c r="DE95" s="25"/>
      <c r="DF95" s="25">
        <f t="shared" si="1134"/>
        <v>0</v>
      </c>
    </row>
    <row r="96" spans="1:110" s="7" customFormat="1" ht="25.5" x14ac:dyDescent="0.2">
      <c r="A96" s="63">
        <v>57</v>
      </c>
      <c r="B96" s="82" t="s">
        <v>164</v>
      </c>
      <c r="C96" s="64" t="s">
        <v>165</v>
      </c>
      <c r="D96" s="65" t="s">
        <v>41</v>
      </c>
      <c r="E96" s="63">
        <v>80</v>
      </c>
      <c r="F96" s="57">
        <v>1005.43</v>
      </c>
      <c r="G96" s="53">
        <f t="shared" si="1011"/>
        <v>80434.399999999994</v>
      </c>
      <c r="H96" s="24">
        <f t="shared" si="1103"/>
        <v>0</v>
      </c>
      <c r="I96" s="24">
        <f t="shared" si="1104"/>
        <v>0</v>
      </c>
      <c r="J96" s="24">
        <f t="shared" si="739"/>
        <v>80</v>
      </c>
      <c r="K96" s="24">
        <f t="shared" si="924"/>
        <v>0</v>
      </c>
      <c r="L96" s="24">
        <f t="shared" si="925"/>
        <v>0</v>
      </c>
      <c r="M96" s="24">
        <f t="shared" si="1014"/>
        <v>80</v>
      </c>
      <c r="N96" s="24">
        <f t="shared" si="1015"/>
        <v>80434.399999999994</v>
      </c>
      <c r="O96" s="25"/>
      <c r="P96" s="25">
        <f t="shared" ref="P96:P98" si="1135">ROUND(O96*$F96,2)</f>
        <v>0</v>
      </c>
      <c r="Q96" s="25"/>
      <c r="R96" s="25">
        <f t="shared" si="929"/>
        <v>0</v>
      </c>
      <c r="S96" s="25"/>
      <c r="T96" s="25">
        <f t="shared" si="724"/>
        <v>0</v>
      </c>
      <c r="U96" s="25"/>
      <c r="V96" s="25">
        <f t="shared" ref="V96:V99" si="1136">ROUND(U96*F96,2)</f>
        <v>0</v>
      </c>
      <c r="W96" s="25"/>
      <c r="X96" s="25">
        <f t="shared" ref="X96:X99" si="1137">ROUND(W96*F96,2)</f>
        <v>0</v>
      </c>
      <c r="Y96" s="25"/>
      <c r="Z96" s="25">
        <f t="shared" ref="Z96:Z99" si="1138">ROUND(Y96*F96,2)</f>
        <v>0</v>
      </c>
      <c r="AA96" s="25"/>
      <c r="AB96" s="25">
        <f t="shared" si="725"/>
        <v>0</v>
      </c>
      <c r="AC96" s="25"/>
      <c r="AD96" s="25">
        <f t="shared" si="726"/>
        <v>0</v>
      </c>
      <c r="AE96" s="25"/>
      <c r="AF96" s="25">
        <f t="shared" si="727"/>
        <v>0</v>
      </c>
      <c r="AG96" s="25"/>
      <c r="AH96" s="25">
        <f t="shared" si="728"/>
        <v>0</v>
      </c>
      <c r="AI96" s="25"/>
      <c r="AJ96" s="25">
        <f t="shared" si="729"/>
        <v>0</v>
      </c>
      <c r="AK96" s="25"/>
      <c r="AL96" s="25">
        <f t="shared" si="730"/>
        <v>0</v>
      </c>
      <c r="AM96" s="25"/>
      <c r="AN96" s="25">
        <f t="shared" si="731"/>
        <v>0</v>
      </c>
      <c r="AO96" s="25"/>
      <c r="AP96" s="25">
        <f t="shared" si="732"/>
        <v>0</v>
      </c>
      <c r="AQ96" s="25"/>
      <c r="AR96" s="25">
        <f t="shared" si="733"/>
        <v>0</v>
      </c>
      <c r="AS96" s="25"/>
      <c r="AT96" s="25">
        <f t="shared" si="734"/>
        <v>0</v>
      </c>
      <c r="AU96" s="25"/>
      <c r="AV96" s="25">
        <f t="shared" si="735"/>
        <v>0</v>
      </c>
      <c r="AW96" s="25"/>
      <c r="AX96" s="25">
        <f t="shared" si="736"/>
        <v>0</v>
      </c>
      <c r="AY96" s="25"/>
      <c r="AZ96" s="25">
        <f t="shared" si="1105"/>
        <v>0</v>
      </c>
      <c r="BA96" s="25"/>
      <c r="BB96" s="25">
        <f t="shared" si="1106"/>
        <v>0</v>
      </c>
      <c r="BC96" s="25"/>
      <c r="BD96" s="25">
        <f t="shared" si="1107"/>
        <v>0</v>
      </c>
      <c r="BE96" s="25"/>
      <c r="BF96" s="25">
        <f t="shared" si="1108"/>
        <v>0</v>
      </c>
      <c r="BG96" s="25"/>
      <c r="BH96" s="25">
        <f t="shared" si="1109"/>
        <v>0</v>
      </c>
      <c r="BI96" s="25"/>
      <c r="BJ96" s="25">
        <f t="shared" si="1110"/>
        <v>0</v>
      </c>
      <c r="BK96" s="25"/>
      <c r="BL96" s="25">
        <f t="shared" si="1111"/>
        <v>0</v>
      </c>
      <c r="BM96" s="25"/>
      <c r="BN96" s="25">
        <f t="shared" si="1112"/>
        <v>0</v>
      </c>
      <c r="BO96" s="25"/>
      <c r="BP96" s="25">
        <f t="shared" si="1113"/>
        <v>0</v>
      </c>
      <c r="BQ96" s="25"/>
      <c r="BR96" s="25">
        <f t="shared" si="1114"/>
        <v>0</v>
      </c>
      <c r="BS96" s="25"/>
      <c r="BT96" s="25">
        <f t="shared" si="1115"/>
        <v>0</v>
      </c>
      <c r="BU96" s="25"/>
      <c r="BV96" s="25">
        <f t="shared" si="1116"/>
        <v>0</v>
      </c>
      <c r="BW96" s="25"/>
      <c r="BX96" s="25">
        <f t="shared" si="1117"/>
        <v>0</v>
      </c>
      <c r="BY96" s="25"/>
      <c r="BZ96" s="25">
        <f t="shared" si="1118"/>
        <v>0</v>
      </c>
      <c r="CA96" s="25"/>
      <c r="CB96" s="25">
        <f t="shared" si="1119"/>
        <v>0</v>
      </c>
      <c r="CC96" s="25"/>
      <c r="CD96" s="25">
        <f t="shared" si="1120"/>
        <v>0</v>
      </c>
      <c r="CE96" s="25"/>
      <c r="CF96" s="25">
        <f t="shared" si="1121"/>
        <v>0</v>
      </c>
      <c r="CG96" s="25"/>
      <c r="CH96" s="25">
        <f t="shared" si="1122"/>
        <v>0</v>
      </c>
      <c r="CI96" s="25"/>
      <c r="CJ96" s="25">
        <f t="shared" si="1123"/>
        <v>0</v>
      </c>
      <c r="CK96" s="25"/>
      <c r="CL96" s="25">
        <f t="shared" si="1124"/>
        <v>0</v>
      </c>
      <c r="CM96" s="25"/>
      <c r="CN96" s="25">
        <f t="shared" si="1125"/>
        <v>0</v>
      </c>
      <c r="CO96" s="25"/>
      <c r="CP96" s="25">
        <f t="shared" si="1126"/>
        <v>0</v>
      </c>
      <c r="CQ96" s="25"/>
      <c r="CR96" s="25">
        <f t="shared" si="1127"/>
        <v>0</v>
      </c>
      <c r="CS96" s="25"/>
      <c r="CT96" s="25">
        <f t="shared" si="1128"/>
        <v>0</v>
      </c>
      <c r="CU96" s="25"/>
      <c r="CV96" s="25">
        <f t="shared" si="1129"/>
        <v>0</v>
      </c>
      <c r="CW96" s="25"/>
      <c r="CX96" s="25">
        <f t="shared" si="1130"/>
        <v>0</v>
      </c>
      <c r="CY96" s="25"/>
      <c r="CZ96" s="25">
        <f t="shared" si="1131"/>
        <v>0</v>
      </c>
      <c r="DA96" s="25"/>
      <c r="DB96" s="25">
        <f t="shared" si="1132"/>
        <v>0</v>
      </c>
      <c r="DC96" s="25"/>
      <c r="DD96" s="25">
        <f t="shared" si="1133"/>
        <v>0</v>
      </c>
      <c r="DE96" s="25"/>
      <c r="DF96" s="25">
        <f t="shared" si="1134"/>
        <v>0</v>
      </c>
    </row>
    <row r="97" spans="1:110" s="7" customFormat="1" ht="25.5" x14ac:dyDescent="0.2">
      <c r="A97" s="63">
        <v>58</v>
      </c>
      <c r="B97" s="82" t="s">
        <v>79</v>
      </c>
      <c r="C97" s="64" t="s">
        <v>166</v>
      </c>
      <c r="D97" s="65" t="s">
        <v>34</v>
      </c>
      <c r="E97" s="63">
        <v>10</v>
      </c>
      <c r="F97" s="57">
        <v>2582.35</v>
      </c>
      <c r="G97" s="53">
        <f t="shared" si="1011"/>
        <v>25823.5</v>
      </c>
      <c r="H97" s="24">
        <f t="shared" si="1103"/>
        <v>0</v>
      </c>
      <c r="I97" s="24">
        <f t="shared" si="1104"/>
        <v>0</v>
      </c>
      <c r="J97" s="24">
        <f t="shared" si="739"/>
        <v>10</v>
      </c>
      <c r="K97" s="24">
        <f t="shared" si="924"/>
        <v>0</v>
      </c>
      <c r="L97" s="24">
        <f t="shared" si="925"/>
        <v>0</v>
      </c>
      <c r="M97" s="24">
        <f t="shared" si="1014"/>
        <v>10</v>
      </c>
      <c r="N97" s="24">
        <f t="shared" si="1015"/>
        <v>25823.5</v>
      </c>
      <c r="O97" s="25"/>
      <c r="P97" s="25">
        <f t="shared" si="1135"/>
        <v>0</v>
      </c>
      <c r="Q97" s="25"/>
      <c r="R97" s="25">
        <f t="shared" si="929"/>
        <v>0</v>
      </c>
      <c r="S97" s="25"/>
      <c r="T97" s="25">
        <f t="shared" si="724"/>
        <v>0</v>
      </c>
      <c r="U97" s="25"/>
      <c r="V97" s="25">
        <f t="shared" si="1136"/>
        <v>0</v>
      </c>
      <c r="W97" s="25"/>
      <c r="X97" s="25">
        <f t="shared" si="1137"/>
        <v>0</v>
      </c>
      <c r="Y97" s="25"/>
      <c r="Z97" s="25">
        <f t="shared" si="1138"/>
        <v>0</v>
      </c>
      <c r="AA97" s="25"/>
      <c r="AB97" s="25">
        <f t="shared" si="725"/>
        <v>0</v>
      </c>
      <c r="AC97" s="25"/>
      <c r="AD97" s="25">
        <f t="shared" si="726"/>
        <v>0</v>
      </c>
      <c r="AE97" s="25"/>
      <c r="AF97" s="25">
        <f t="shared" si="727"/>
        <v>0</v>
      </c>
      <c r="AG97" s="25"/>
      <c r="AH97" s="25">
        <f t="shared" si="728"/>
        <v>0</v>
      </c>
      <c r="AI97" s="25"/>
      <c r="AJ97" s="25">
        <f t="shared" si="729"/>
        <v>0</v>
      </c>
      <c r="AK97" s="25"/>
      <c r="AL97" s="25">
        <f t="shared" si="730"/>
        <v>0</v>
      </c>
      <c r="AM97" s="25"/>
      <c r="AN97" s="25">
        <f t="shared" si="731"/>
        <v>0</v>
      </c>
      <c r="AO97" s="25"/>
      <c r="AP97" s="25">
        <f t="shared" si="732"/>
        <v>0</v>
      </c>
      <c r="AQ97" s="25"/>
      <c r="AR97" s="25">
        <f t="shared" si="733"/>
        <v>0</v>
      </c>
      <c r="AS97" s="25"/>
      <c r="AT97" s="25">
        <f t="shared" si="734"/>
        <v>0</v>
      </c>
      <c r="AU97" s="25"/>
      <c r="AV97" s="25">
        <f t="shared" si="735"/>
        <v>0</v>
      </c>
      <c r="AW97" s="25"/>
      <c r="AX97" s="25">
        <f t="shared" si="736"/>
        <v>0</v>
      </c>
      <c r="AY97" s="25"/>
      <c r="AZ97" s="25">
        <f t="shared" si="1105"/>
        <v>0</v>
      </c>
      <c r="BA97" s="25"/>
      <c r="BB97" s="25">
        <f t="shared" si="1106"/>
        <v>0</v>
      </c>
      <c r="BC97" s="25"/>
      <c r="BD97" s="25">
        <f t="shared" si="1107"/>
        <v>0</v>
      </c>
      <c r="BE97" s="25"/>
      <c r="BF97" s="25">
        <f t="shared" si="1108"/>
        <v>0</v>
      </c>
      <c r="BG97" s="25"/>
      <c r="BH97" s="25">
        <f t="shared" si="1109"/>
        <v>0</v>
      </c>
      <c r="BI97" s="25"/>
      <c r="BJ97" s="25">
        <f t="shared" si="1110"/>
        <v>0</v>
      </c>
      <c r="BK97" s="25"/>
      <c r="BL97" s="25">
        <f t="shared" si="1111"/>
        <v>0</v>
      </c>
      <c r="BM97" s="25"/>
      <c r="BN97" s="25">
        <f t="shared" si="1112"/>
        <v>0</v>
      </c>
      <c r="BO97" s="25"/>
      <c r="BP97" s="25">
        <f t="shared" si="1113"/>
        <v>0</v>
      </c>
      <c r="BQ97" s="25"/>
      <c r="BR97" s="25">
        <f t="shared" si="1114"/>
        <v>0</v>
      </c>
      <c r="BS97" s="25"/>
      <c r="BT97" s="25">
        <f t="shared" si="1115"/>
        <v>0</v>
      </c>
      <c r="BU97" s="25"/>
      <c r="BV97" s="25">
        <f t="shared" si="1116"/>
        <v>0</v>
      </c>
      <c r="BW97" s="25"/>
      <c r="BX97" s="25">
        <f t="shared" si="1117"/>
        <v>0</v>
      </c>
      <c r="BY97" s="25"/>
      <c r="BZ97" s="25">
        <f t="shared" si="1118"/>
        <v>0</v>
      </c>
      <c r="CA97" s="25"/>
      <c r="CB97" s="25">
        <f t="shared" si="1119"/>
        <v>0</v>
      </c>
      <c r="CC97" s="25"/>
      <c r="CD97" s="25">
        <f t="shared" si="1120"/>
        <v>0</v>
      </c>
      <c r="CE97" s="25"/>
      <c r="CF97" s="25">
        <f t="shared" si="1121"/>
        <v>0</v>
      </c>
      <c r="CG97" s="25"/>
      <c r="CH97" s="25">
        <f t="shared" si="1122"/>
        <v>0</v>
      </c>
      <c r="CI97" s="25"/>
      <c r="CJ97" s="25">
        <f t="shared" si="1123"/>
        <v>0</v>
      </c>
      <c r="CK97" s="25"/>
      <c r="CL97" s="25">
        <f t="shared" si="1124"/>
        <v>0</v>
      </c>
      <c r="CM97" s="25"/>
      <c r="CN97" s="25">
        <f t="shared" si="1125"/>
        <v>0</v>
      </c>
      <c r="CO97" s="25"/>
      <c r="CP97" s="25">
        <f t="shared" si="1126"/>
        <v>0</v>
      </c>
      <c r="CQ97" s="25"/>
      <c r="CR97" s="25">
        <f t="shared" si="1127"/>
        <v>0</v>
      </c>
      <c r="CS97" s="25"/>
      <c r="CT97" s="25">
        <f t="shared" si="1128"/>
        <v>0</v>
      </c>
      <c r="CU97" s="25"/>
      <c r="CV97" s="25">
        <f t="shared" si="1129"/>
        <v>0</v>
      </c>
      <c r="CW97" s="25"/>
      <c r="CX97" s="25">
        <f t="shared" si="1130"/>
        <v>0</v>
      </c>
      <c r="CY97" s="25"/>
      <c r="CZ97" s="25">
        <f t="shared" si="1131"/>
        <v>0</v>
      </c>
      <c r="DA97" s="25"/>
      <c r="DB97" s="25">
        <f t="shared" si="1132"/>
        <v>0</v>
      </c>
      <c r="DC97" s="25"/>
      <c r="DD97" s="25">
        <f t="shared" si="1133"/>
        <v>0</v>
      </c>
      <c r="DE97" s="25"/>
      <c r="DF97" s="25">
        <f t="shared" si="1134"/>
        <v>0</v>
      </c>
    </row>
    <row r="98" spans="1:110" s="7" customFormat="1" ht="51" x14ac:dyDescent="0.2">
      <c r="A98" s="63">
        <v>59</v>
      </c>
      <c r="B98" s="82"/>
      <c r="C98" s="64" t="s">
        <v>167</v>
      </c>
      <c r="D98" s="65" t="s">
        <v>41</v>
      </c>
      <c r="E98" s="63">
        <v>120</v>
      </c>
      <c r="F98" s="57">
        <v>575.61</v>
      </c>
      <c r="G98" s="53">
        <f>ROUND(E98*F98,2)</f>
        <v>69073.2</v>
      </c>
      <c r="H98" s="24">
        <f t="shared" si="1103"/>
        <v>0</v>
      </c>
      <c r="I98" s="24">
        <f t="shared" si="1104"/>
        <v>0</v>
      </c>
      <c r="J98" s="24">
        <f t="shared" si="739"/>
        <v>120</v>
      </c>
      <c r="K98" s="24">
        <f t="shared" si="924"/>
        <v>0</v>
      </c>
      <c r="L98" s="24">
        <f t="shared" si="925"/>
        <v>0</v>
      </c>
      <c r="M98" s="24">
        <f t="shared" si="1014"/>
        <v>120</v>
      </c>
      <c r="N98" s="24">
        <f t="shared" si="1015"/>
        <v>69073.2</v>
      </c>
      <c r="O98" s="25"/>
      <c r="P98" s="25">
        <f t="shared" si="1135"/>
        <v>0</v>
      </c>
      <c r="Q98" s="25"/>
      <c r="R98" s="25">
        <f>ROUND(Q98*F98,2)</f>
        <v>0</v>
      </c>
      <c r="S98" s="25"/>
      <c r="T98" s="25">
        <f t="shared" si="724"/>
        <v>0</v>
      </c>
      <c r="U98" s="25"/>
      <c r="V98" s="25">
        <f t="shared" si="1136"/>
        <v>0</v>
      </c>
      <c r="W98" s="25"/>
      <c r="X98" s="25">
        <f t="shared" si="1137"/>
        <v>0</v>
      </c>
      <c r="Y98" s="25"/>
      <c r="Z98" s="25">
        <f t="shared" si="1138"/>
        <v>0</v>
      </c>
      <c r="AA98" s="25"/>
      <c r="AB98" s="25">
        <f t="shared" si="725"/>
        <v>0</v>
      </c>
      <c r="AC98" s="25"/>
      <c r="AD98" s="25">
        <f t="shared" si="726"/>
        <v>0</v>
      </c>
      <c r="AE98" s="25"/>
      <c r="AF98" s="25">
        <f t="shared" si="727"/>
        <v>0</v>
      </c>
      <c r="AG98" s="25"/>
      <c r="AH98" s="25">
        <f t="shared" si="728"/>
        <v>0</v>
      </c>
      <c r="AI98" s="25"/>
      <c r="AJ98" s="25">
        <f t="shared" si="729"/>
        <v>0</v>
      </c>
      <c r="AK98" s="25"/>
      <c r="AL98" s="25">
        <f t="shared" si="730"/>
        <v>0</v>
      </c>
      <c r="AM98" s="25"/>
      <c r="AN98" s="25">
        <f t="shared" si="731"/>
        <v>0</v>
      </c>
      <c r="AO98" s="25"/>
      <c r="AP98" s="25">
        <f t="shared" si="732"/>
        <v>0</v>
      </c>
      <c r="AQ98" s="25"/>
      <c r="AR98" s="25">
        <f t="shared" si="733"/>
        <v>0</v>
      </c>
      <c r="AS98" s="25"/>
      <c r="AT98" s="25">
        <f t="shared" si="734"/>
        <v>0</v>
      </c>
      <c r="AU98" s="25"/>
      <c r="AV98" s="25">
        <f t="shared" si="735"/>
        <v>0</v>
      </c>
      <c r="AW98" s="25"/>
      <c r="AX98" s="25">
        <f t="shared" si="736"/>
        <v>0</v>
      </c>
      <c r="AY98" s="25"/>
      <c r="AZ98" s="25">
        <f t="shared" si="1105"/>
        <v>0</v>
      </c>
      <c r="BA98" s="25"/>
      <c r="BB98" s="25">
        <f t="shared" si="1106"/>
        <v>0</v>
      </c>
      <c r="BC98" s="25"/>
      <c r="BD98" s="25">
        <f t="shared" si="1107"/>
        <v>0</v>
      </c>
      <c r="BE98" s="25"/>
      <c r="BF98" s="25">
        <f t="shared" si="1108"/>
        <v>0</v>
      </c>
      <c r="BG98" s="25"/>
      <c r="BH98" s="25">
        <f t="shared" si="1109"/>
        <v>0</v>
      </c>
      <c r="BI98" s="25"/>
      <c r="BJ98" s="25">
        <f t="shared" si="1110"/>
        <v>0</v>
      </c>
      <c r="BK98" s="25"/>
      <c r="BL98" s="25">
        <f t="shared" si="1111"/>
        <v>0</v>
      </c>
      <c r="BM98" s="25"/>
      <c r="BN98" s="25">
        <f t="shared" si="1112"/>
        <v>0</v>
      </c>
      <c r="BO98" s="25"/>
      <c r="BP98" s="25">
        <f t="shared" si="1113"/>
        <v>0</v>
      </c>
      <c r="BQ98" s="25"/>
      <c r="BR98" s="25">
        <f t="shared" si="1114"/>
        <v>0</v>
      </c>
      <c r="BS98" s="25"/>
      <c r="BT98" s="25">
        <f t="shared" si="1115"/>
        <v>0</v>
      </c>
      <c r="BU98" s="25"/>
      <c r="BV98" s="25">
        <f t="shared" si="1116"/>
        <v>0</v>
      </c>
      <c r="BW98" s="25"/>
      <c r="BX98" s="25">
        <f t="shared" si="1117"/>
        <v>0</v>
      </c>
      <c r="BY98" s="25"/>
      <c r="BZ98" s="25">
        <f t="shared" si="1118"/>
        <v>0</v>
      </c>
      <c r="CA98" s="25"/>
      <c r="CB98" s="25">
        <f t="shared" si="1119"/>
        <v>0</v>
      </c>
      <c r="CC98" s="25"/>
      <c r="CD98" s="25">
        <f t="shared" si="1120"/>
        <v>0</v>
      </c>
      <c r="CE98" s="25"/>
      <c r="CF98" s="25">
        <f t="shared" si="1121"/>
        <v>0</v>
      </c>
      <c r="CG98" s="25"/>
      <c r="CH98" s="25">
        <f t="shared" si="1122"/>
        <v>0</v>
      </c>
      <c r="CI98" s="25"/>
      <c r="CJ98" s="25">
        <f t="shared" si="1123"/>
        <v>0</v>
      </c>
      <c r="CK98" s="25"/>
      <c r="CL98" s="25">
        <f t="shared" si="1124"/>
        <v>0</v>
      </c>
      <c r="CM98" s="25"/>
      <c r="CN98" s="25">
        <f t="shared" si="1125"/>
        <v>0</v>
      </c>
      <c r="CO98" s="25"/>
      <c r="CP98" s="25">
        <f t="shared" si="1126"/>
        <v>0</v>
      </c>
      <c r="CQ98" s="25"/>
      <c r="CR98" s="25">
        <f t="shared" si="1127"/>
        <v>0</v>
      </c>
      <c r="CS98" s="25"/>
      <c r="CT98" s="25">
        <f t="shared" si="1128"/>
        <v>0</v>
      </c>
      <c r="CU98" s="25"/>
      <c r="CV98" s="25">
        <f t="shared" si="1129"/>
        <v>0</v>
      </c>
      <c r="CW98" s="25"/>
      <c r="CX98" s="25">
        <f t="shared" si="1130"/>
        <v>0</v>
      </c>
      <c r="CY98" s="25"/>
      <c r="CZ98" s="25">
        <f t="shared" si="1131"/>
        <v>0</v>
      </c>
      <c r="DA98" s="25"/>
      <c r="DB98" s="25">
        <f t="shared" si="1132"/>
        <v>0</v>
      </c>
      <c r="DC98" s="25"/>
      <c r="DD98" s="25">
        <f t="shared" si="1133"/>
        <v>0</v>
      </c>
      <c r="DE98" s="25"/>
      <c r="DF98" s="25">
        <f t="shared" si="1134"/>
        <v>0</v>
      </c>
    </row>
    <row r="99" spans="1:110" s="7" customFormat="1" ht="38.25" x14ac:dyDescent="0.2">
      <c r="A99" s="63">
        <v>60</v>
      </c>
      <c r="B99" s="82" t="s">
        <v>168</v>
      </c>
      <c r="C99" s="64" t="s">
        <v>169</v>
      </c>
      <c r="D99" s="65" t="s">
        <v>103</v>
      </c>
      <c r="E99" s="63">
        <v>1200</v>
      </c>
      <c r="F99" s="57">
        <v>47.32</v>
      </c>
      <c r="G99" s="53">
        <f>ROUND(E99*F99,2)</f>
        <v>56784</v>
      </c>
      <c r="H99" s="24">
        <f t="shared" ref="H99" si="1139">O99+Q99+S99+U99+W99+Y99+AA99+AC99+AE99+AG99+AI99+AK99+AM99+AO99+AQ99+AS99+AU99+AW99+AY99+BA99+BC99+BE99+BG99+BI99+BK99+BM99+BO99+BQ99+BS99+BU99+BW99+BY99+CA99+CC99+CE99+CG99+CI99+CK99+CM99+CO99+CQ99+CS99+CU99+CW99+CY99+DA99+DC99+DE99</f>
        <v>0</v>
      </c>
      <c r="I99" s="24">
        <f t="shared" ref="I99" si="1140">P99+R99+T99+V99+X99+Z99+AB99+AD99+AF99+AH99+AJ99+AL99+AN99+AP99+AR99+AT99+AV99+AX99+AZ99+BB99+BD99+BF99+BH99+BJ99+BL99+BN99+BP99+BR99+BT99+BV99+BX99+BZ99+CB99+CD99+CF99+CH99+CJ99+CL99+CN99+CP99+CR99+CT99+CV99+CX99+CZ99+DB99+DD99+DF99</f>
        <v>0</v>
      </c>
      <c r="J99" s="24">
        <f t="shared" si="739"/>
        <v>1200</v>
      </c>
      <c r="K99" s="24">
        <f t="shared" si="924"/>
        <v>0</v>
      </c>
      <c r="L99" s="24">
        <f t="shared" si="925"/>
        <v>0</v>
      </c>
      <c r="M99" s="24">
        <f>E99-H99</f>
        <v>1200</v>
      </c>
      <c r="N99" s="24">
        <f>G99-I99</f>
        <v>56784</v>
      </c>
      <c r="O99" s="25"/>
      <c r="P99" s="25">
        <f>ROUND(O99*$F99,2)</f>
        <v>0</v>
      </c>
      <c r="Q99" s="25"/>
      <c r="R99" s="25">
        <f t="shared" ref="R99:R107" si="1141">ROUND(Q99*F99,2)</f>
        <v>0</v>
      </c>
      <c r="S99" s="25"/>
      <c r="T99" s="25">
        <f t="shared" si="724"/>
        <v>0</v>
      </c>
      <c r="U99" s="25"/>
      <c r="V99" s="25">
        <f t="shared" si="1136"/>
        <v>0</v>
      </c>
      <c r="W99" s="25"/>
      <c r="X99" s="25">
        <f t="shared" si="1137"/>
        <v>0</v>
      </c>
      <c r="Y99" s="25"/>
      <c r="Z99" s="25">
        <f t="shared" si="1138"/>
        <v>0</v>
      </c>
      <c r="AA99" s="25"/>
      <c r="AB99" s="25">
        <f t="shared" si="725"/>
        <v>0</v>
      </c>
      <c r="AC99" s="25"/>
      <c r="AD99" s="25">
        <f t="shared" si="726"/>
        <v>0</v>
      </c>
      <c r="AE99" s="25"/>
      <c r="AF99" s="25">
        <f t="shared" si="727"/>
        <v>0</v>
      </c>
      <c r="AG99" s="25"/>
      <c r="AH99" s="25">
        <f t="shared" si="728"/>
        <v>0</v>
      </c>
      <c r="AI99" s="25"/>
      <c r="AJ99" s="25">
        <f t="shared" si="729"/>
        <v>0</v>
      </c>
      <c r="AK99" s="25"/>
      <c r="AL99" s="25">
        <f t="shared" si="730"/>
        <v>0</v>
      </c>
      <c r="AM99" s="25"/>
      <c r="AN99" s="25">
        <f t="shared" si="731"/>
        <v>0</v>
      </c>
      <c r="AO99" s="25"/>
      <c r="AP99" s="25">
        <f t="shared" si="732"/>
        <v>0</v>
      </c>
      <c r="AQ99" s="25"/>
      <c r="AR99" s="25">
        <f t="shared" si="733"/>
        <v>0</v>
      </c>
      <c r="AS99" s="25"/>
      <c r="AT99" s="25">
        <f t="shared" si="734"/>
        <v>0</v>
      </c>
      <c r="AU99" s="25"/>
      <c r="AV99" s="25">
        <f t="shared" si="735"/>
        <v>0</v>
      </c>
      <c r="AW99" s="25"/>
      <c r="AX99" s="25">
        <f t="shared" si="736"/>
        <v>0</v>
      </c>
      <c r="AY99" s="25"/>
      <c r="AZ99" s="25">
        <f t="shared" si="1105"/>
        <v>0</v>
      </c>
      <c r="BA99" s="25"/>
      <c r="BB99" s="25">
        <f t="shared" si="1106"/>
        <v>0</v>
      </c>
      <c r="BC99" s="25"/>
      <c r="BD99" s="25">
        <f t="shared" si="1107"/>
        <v>0</v>
      </c>
      <c r="BE99" s="25"/>
      <c r="BF99" s="25">
        <f t="shared" si="1108"/>
        <v>0</v>
      </c>
      <c r="BG99" s="25"/>
      <c r="BH99" s="25">
        <f t="shared" si="1109"/>
        <v>0</v>
      </c>
      <c r="BI99" s="25"/>
      <c r="BJ99" s="25">
        <f t="shared" si="1110"/>
        <v>0</v>
      </c>
      <c r="BK99" s="25"/>
      <c r="BL99" s="25">
        <f t="shared" si="1111"/>
        <v>0</v>
      </c>
      <c r="BM99" s="25"/>
      <c r="BN99" s="25">
        <f t="shared" si="1112"/>
        <v>0</v>
      </c>
      <c r="BO99" s="25"/>
      <c r="BP99" s="25">
        <f t="shared" si="1113"/>
        <v>0</v>
      </c>
      <c r="BQ99" s="25"/>
      <c r="BR99" s="25">
        <f t="shared" si="1114"/>
        <v>0</v>
      </c>
      <c r="BS99" s="25"/>
      <c r="BT99" s="25">
        <f t="shared" si="1115"/>
        <v>0</v>
      </c>
      <c r="BU99" s="25"/>
      <c r="BV99" s="25">
        <f t="shared" si="1116"/>
        <v>0</v>
      </c>
      <c r="BW99" s="25"/>
      <c r="BX99" s="25">
        <f t="shared" si="1117"/>
        <v>0</v>
      </c>
      <c r="BY99" s="25"/>
      <c r="BZ99" s="25">
        <f t="shared" si="1118"/>
        <v>0</v>
      </c>
      <c r="CA99" s="25"/>
      <c r="CB99" s="25">
        <f t="shared" si="1119"/>
        <v>0</v>
      </c>
      <c r="CC99" s="25"/>
      <c r="CD99" s="25">
        <f t="shared" si="1120"/>
        <v>0</v>
      </c>
      <c r="CE99" s="25"/>
      <c r="CF99" s="25">
        <f t="shared" si="1121"/>
        <v>0</v>
      </c>
      <c r="CG99" s="25"/>
      <c r="CH99" s="25">
        <f t="shared" si="1122"/>
        <v>0</v>
      </c>
      <c r="CI99" s="25"/>
      <c r="CJ99" s="25">
        <f t="shared" si="1123"/>
        <v>0</v>
      </c>
      <c r="CK99" s="25"/>
      <c r="CL99" s="25">
        <f t="shared" si="1124"/>
        <v>0</v>
      </c>
      <c r="CM99" s="25"/>
      <c r="CN99" s="25">
        <f t="shared" si="1125"/>
        <v>0</v>
      </c>
      <c r="CO99" s="25"/>
      <c r="CP99" s="25">
        <f t="shared" si="1126"/>
        <v>0</v>
      </c>
      <c r="CQ99" s="25"/>
      <c r="CR99" s="25">
        <f t="shared" si="1127"/>
        <v>0</v>
      </c>
      <c r="CS99" s="25"/>
      <c r="CT99" s="25">
        <f t="shared" si="1128"/>
        <v>0</v>
      </c>
      <c r="CU99" s="25"/>
      <c r="CV99" s="25">
        <f t="shared" si="1129"/>
        <v>0</v>
      </c>
      <c r="CW99" s="25"/>
      <c r="CX99" s="25">
        <f t="shared" si="1130"/>
        <v>0</v>
      </c>
      <c r="CY99" s="25"/>
      <c r="CZ99" s="25">
        <f t="shared" si="1131"/>
        <v>0</v>
      </c>
      <c r="DA99" s="25"/>
      <c r="DB99" s="25">
        <f t="shared" si="1132"/>
        <v>0</v>
      </c>
      <c r="DC99" s="25"/>
      <c r="DD99" s="25">
        <f t="shared" si="1133"/>
        <v>0</v>
      </c>
      <c r="DE99" s="25"/>
      <c r="DF99" s="25">
        <f t="shared" si="1134"/>
        <v>0</v>
      </c>
    </row>
    <row r="100" spans="1:110" s="7" customFormat="1" x14ac:dyDescent="0.2">
      <c r="A100" s="63"/>
      <c r="B100" s="82"/>
      <c r="C100" s="64" t="s">
        <v>170</v>
      </c>
      <c r="D100" s="65"/>
      <c r="E100" s="63"/>
      <c r="F100" s="57"/>
      <c r="G100" s="53">
        <f>SUM(G94:G99)</f>
        <v>663663.1</v>
      </c>
      <c r="H100" s="24">
        <f t="shared" si="744"/>
        <v>0</v>
      </c>
      <c r="I100" s="53">
        <f>SUM(I94:I99)</f>
        <v>45111.79</v>
      </c>
      <c r="J100" s="24"/>
      <c r="K100" s="24"/>
      <c r="L100" s="53">
        <f>SUM(L94:L99)</f>
        <v>45111.79</v>
      </c>
      <c r="M100" s="24"/>
      <c r="N100" s="53">
        <f>SUM(N94:N99)</f>
        <v>618551.30999999994</v>
      </c>
      <c r="O100" s="24"/>
      <c r="P100" s="53">
        <f t="shared" ref="P100" si="1142">SUM(P94:P99)</f>
        <v>0</v>
      </c>
      <c r="Q100" s="24"/>
      <c r="R100" s="53">
        <f t="shared" ref="R100" si="1143">SUM(R94:R99)</f>
        <v>0</v>
      </c>
      <c r="S100" s="24"/>
      <c r="T100" s="53">
        <f t="shared" ref="T100" si="1144">SUM(T94:T99)</f>
        <v>0</v>
      </c>
      <c r="U100" s="24"/>
      <c r="V100" s="53">
        <f t="shared" ref="V100" si="1145">SUM(V94:V99)</f>
        <v>0</v>
      </c>
      <c r="W100" s="24"/>
      <c r="X100" s="53">
        <f t="shared" ref="X100" si="1146">SUM(X94:X99)</f>
        <v>0</v>
      </c>
      <c r="Y100" s="24"/>
      <c r="Z100" s="53">
        <f t="shared" ref="Z100" si="1147">SUM(Z94:Z99)</f>
        <v>0</v>
      </c>
      <c r="AA100" s="24"/>
      <c r="AB100" s="53">
        <f t="shared" ref="AB100" si="1148">SUM(AB94:AB99)</f>
        <v>0</v>
      </c>
      <c r="AC100" s="24"/>
      <c r="AD100" s="53">
        <f t="shared" ref="AD100" si="1149">SUM(AD94:AD99)</f>
        <v>0</v>
      </c>
      <c r="AE100" s="24"/>
      <c r="AF100" s="53">
        <f t="shared" ref="AF100" si="1150">SUM(AF94:AF99)</f>
        <v>0</v>
      </c>
      <c r="AG100" s="24"/>
      <c r="AH100" s="53">
        <f t="shared" ref="AH100" si="1151">SUM(AH94:AH99)</f>
        <v>0</v>
      </c>
      <c r="AI100" s="24"/>
      <c r="AJ100" s="53">
        <f t="shared" ref="AJ100" si="1152">SUM(AJ94:AJ99)</f>
        <v>0</v>
      </c>
      <c r="AK100" s="24"/>
      <c r="AL100" s="53">
        <f t="shared" ref="AL100" si="1153">SUM(AL94:AL99)</f>
        <v>0</v>
      </c>
      <c r="AM100" s="24"/>
      <c r="AN100" s="53">
        <f t="shared" ref="AN100" si="1154">SUM(AN94:AN99)</f>
        <v>0</v>
      </c>
      <c r="AO100" s="24"/>
      <c r="AP100" s="53">
        <f t="shared" ref="AP100" si="1155">SUM(AP94:AP99)</f>
        <v>0</v>
      </c>
      <c r="AQ100" s="24"/>
      <c r="AR100" s="53">
        <f t="shared" ref="AR100" si="1156">SUM(AR94:AR99)</f>
        <v>0</v>
      </c>
      <c r="AS100" s="24"/>
      <c r="AT100" s="53">
        <f t="shared" ref="AT100" si="1157">SUM(AT94:AT99)</f>
        <v>0</v>
      </c>
      <c r="AU100" s="24"/>
      <c r="AV100" s="53">
        <f t="shared" ref="AV100" si="1158">SUM(AV94:AV99)</f>
        <v>0</v>
      </c>
      <c r="AW100" s="24"/>
      <c r="AX100" s="53">
        <f t="shared" ref="AX100" si="1159">SUM(AX94:AX99)</f>
        <v>0</v>
      </c>
      <c r="AY100" s="25"/>
      <c r="AZ100" s="53">
        <f t="shared" ref="AZ100" si="1160">SUM(AZ94:AZ99)</f>
        <v>0</v>
      </c>
      <c r="BA100" s="25"/>
      <c r="BB100" s="53">
        <f t="shared" ref="BB100" si="1161">SUM(BB94:BB99)</f>
        <v>0</v>
      </c>
      <c r="BC100" s="25"/>
      <c r="BD100" s="53">
        <f t="shared" ref="BD100" si="1162">SUM(BD94:BD99)</f>
        <v>0</v>
      </c>
      <c r="BE100" s="25"/>
      <c r="BF100" s="53">
        <f t="shared" ref="BF100" si="1163">SUM(BF94:BF99)</f>
        <v>24986.14</v>
      </c>
      <c r="BG100" s="25"/>
      <c r="BH100" s="53">
        <f t="shared" ref="BH100" si="1164">SUM(BH94:BH99)</f>
        <v>0</v>
      </c>
      <c r="BI100" s="25"/>
      <c r="BJ100" s="53">
        <f t="shared" ref="BJ100" si="1165">SUM(BJ94:BJ99)</f>
        <v>0</v>
      </c>
      <c r="BK100" s="25"/>
      <c r="BL100" s="53">
        <f t="shared" ref="BL100" si="1166">SUM(BL94:BL99)</f>
        <v>0</v>
      </c>
      <c r="BM100" s="25"/>
      <c r="BN100" s="53">
        <f t="shared" ref="BN100" si="1167">SUM(BN94:BN99)</f>
        <v>0</v>
      </c>
      <c r="BO100" s="25"/>
      <c r="BP100" s="53">
        <f t="shared" ref="BP100" si="1168">SUM(BP94:BP99)</f>
        <v>0</v>
      </c>
      <c r="BQ100" s="25"/>
      <c r="BR100" s="53">
        <f t="shared" ref="BR100" si="1169">SUM(BR94:BR99)</f>
        <v>0</v>
      </c>
      <c r="BS100" s="25"/>
      <c r="BT100" s="53">
        <f t="shared" ref="BT100" si="1170">SUM(BT94:BT99)</f>
        <v>0</v>
      </c>
      <c r="BU100" s="25"/>
      <c r="BV100" s="53">
        <f t="shared" ref="BV100" si="1171">SUM(BV94:BV99)</f>
        <v>0</v>
      </c>
      <c r="BW100" s="25"/>
      <c r="BX100" s="53">
        <f t="shared" ref="BX100" si="1172">SUM(BX94:BX99)</f>
        <v>20125.650000000001</v>
      </c>
      <c r="BY100" s="25"/>
      <c r="BZ100" s="53">
        <f t="shared" ref="BZ100" si="1173">SUM(BZ94:BZ99)</f>
        <v>0</v>
      </c>
      <c r="CA100" s="25"/>
      <c r="CB100" s="53">
        <f t="shared" ref="CB100" si="1174">SUM(CB94:CB99)</f>
        <v>0</v>
      </c>
      <c r="CC100" s="25"/>
      <c r="CD100" s="53">
        <f t="shared" ref="CD100" si="1175">SUM(CD94:CD99)</f>
        <v>0</v>
      </c>
      <c r="CE100" s="25"/>
      <c r="CF100" s="53">
        <f t="shared" ref="CF100" si="1176">SUM(CF94:CF99)</f>
        <v>0</v>
      </c>
      <c r="CG100" s="25"/>
      <c r="CH100" s="53">
        <f t="shared" ref="CH100" si="1177">SUM(CH94:CH99)</f>
        <v>0</v>
      </c>
      <c r="CI100" s="25"/>
      <c r="CJ100" s="53">
        <f t="shared" ref="CJ100" si="1178">SUM(CJ94:CJ99)</f>
        <v>0</v>
      </c>
      <c r="CK100" s="25"/>
      <c r="CL100" s="53">
        <f t="shared" ref="CL100" si="1179">SUM(CL94:CL99)</f>
        <v>0</v>
      </c>
      <c r="CM100" s="25"/>
      <c r="CN100" s="53">
        <f t="shared" ref="CN100" si="1180">SUM(CN94:CN99)</f>
        <v>0</v>
      </c>
      <c r="CO100" s="25"/>
      <c r="CP100" s="53">
        <f t="shared" ref="CP100" si="1181">SUM(CP94:CP99)</f>
        <v>0</v>
      </c>
      <c r="CQ100" s="25"/>
      <c r="CR100" s="53">
        <f t="shared" ref="CR100" si="1182">SUM(CR94:CR99)</f>
        <v>0</v>
      </c>
      <c r="CS100" s="25"/>
      <c r="CT100" s="53">
        <f t="shared" ref="CT100" si="1183">SUM(CT94:CT99)</f>
        <v>0</v>
      </c>
      <c r="CU100" s="25"/>
      <c r="CV100" s="53">
        <f t="shared" ref="CV100" si="1184">SUM(CV94:CV99)</f>
        <v>0</v>
      </c>
      <c r="CW100" s="25"/>
      <c r="CX100" s="53">
        <f t="shared" ref="CX100" si="1185">SUM(CX94:CX99)</f>
        <v>0</v>
      </c>
      <c r="CY100" s="25"/>
      <c r="CZ100" s="53">
        <f t="shared" ref="CZ100" si="1186">SUM(CZ94:CZ99)</f>
        <v>0</v>
      </c>
      <c r="DA100" s="25"/>
      <c r="DB100" s="53">
        <f t="shared" ref="DB100" si="1187">SUM(DB94:DB99)</f>
        <v>0</v>
      </c>
      <c r="DC100" s="25"/>
      <c r="DD100" s="53">
        <f t="shared" ref="DD100" si="1188">SUM(DD94:DD99)</f>
        <v>0</v>
      </c>
      <c r="DE100" s="25"/>
      <c r="DF100" s="53">
        <f t="shared" ref="DF100" si="1189">SUM(DF94:DF99)</f>
        <v>0</v>
      </c>
    </row>
    <row r="101" spans="1:110" s="7" customFormat="1" x14ac:dyDescent="0.2">
      <c r="A101" s="63"/>
      <c r="B101" s="82"/>
      <c r="C101" s="64"/>
      <c r="D101" s="65"/>
      <c r="E101" s="63"/>
      <c r="F101" s="57"/>
      <c r="G101" s="112">
        <f>G100+G92+G87</f>
        <v>2993305.75</v>
      </c>
      <c r="H101" s="24">
        <f t="shared" si="744"/>
        <v>0</v>
      </c>
      <c r="I101" s="112">
        <f>I100+I92+I87</f>
        <v>1332449.94</v>
      </c>
      <c r="J101" s="24"/>
      <c r="K101" s="24"/>
      <c r="L101" s="112">
        <f>L100+L92+L87</f>
        <v>1332449.94</v>
      </c>
      <c r="M101" s="24"/>
      <c r="N101" s="112">
        <f>N100+N92+N87</f>
        <v>1660855.8099999998</v>
      </c>
      <c r="O101" s="24"/>
      <c r="P101" s="112">
        <f t="shared" ref="P101" si="1190">P100+P92+P87</f>
        <v>0</v>
      </c>
      <c r="Q101" s="24"/>
      <c r="R101" s="112">
        <f t="shared" ref="R101" si="1191">R100+R92+R87</f>
        <v>0</v>
      </c>
      <c r="S101" s="24"/>
      <c r="T101" s="112">
        <f t="shared" ref="T101" si="1192">T100+T92+T87</f>
        <v>0</v>
      </c>
      <c r="U101" s="24"/>
      <c r="V101" s="112">
        <f t="shared" ref="V101" si="1193">V100+V92+V87</f>
        <v>47878.65</v>
      </c>
      <c r="W101" s="24"/>
      <c r="X101" s="112">
        <f t="shared" ref="X101" si="1194">X100+X92+X87</f>
        <v>0</v>
      </c>
      <c r="Y101" s="24"/>
      <c r="Z101" s="112">
        <f t="shared" ref="Z101" si="1195">Z100+Z92+Z87</f>
        <v>0</v>
      </c>
      <c r="AA101" s="24"/>
      <c r="AB101" s="112">
        <f t="shared" ref="AB101" si="1196">AB100+AB92+AB87</f>
        <v>0</v>
      </c>
      <c r="AC101" s="24"/>
      <c r="AD101" s="112">
        <f t="shared" ref="AD101" si="1197">AD100+AD92+AD87</f>
        <v>0</v>
      </c>
      <c r="AE101" s="24"/>
      <c r="AF101" s="112">
        <f t="shared" ref="AF101" si="1198">AF100+AF92+AF87</f>
        <v>0</v>
      </c>
      <c r="AG101" s="24"/>
      <c r="AH101" s="112">
        <f t="shared" ref="AH101" si="1199">AH100+AH92+AH87</f>
        <v>0</v>
      </c>
      <c r="AI101" s="24"/>
      <c r="AJ101" s="112">
        <f t="shared" ref="AJ101" si="1200">AJ100+AJ92+AJ87</f>
        <v>0</v>
      </c>
      <c r="AK101" s="24"/>
      <c r="AL101" s="112">
        <f t="shared" ref="AL101" si="1201">AL100+AL92+AL87</f>
        <v>0</v>
      </c>
      <c r="AM101" s="24"/>
      <c r="AN101" s="112">
        <f t="shared" ref="AN101" si="1202">AN100+AN92+AN87</f>
        <v>0</v>
      </c>
      <c r="AO101" s="24"/>
      <c r="AP101" s="112">
        <f t="shared" ref="AP101" si="1203">AP100+AP92+AP87</f>
        <v>0</v>
      </c>
      <c r="AQ101" s="24"/>
      <c r="AR101" s="112">
        <f t="shared" ref="AR101" si="1204">AR100+AR92+AR87</f>
        <v>0</v>
      </c>
      <c r="AS101" s="24"/>
      <c r="AT101" s="112">
        <f t="shared" ref="AT101" si="1205">AT100+AT92+AT87</f>
        <v>0</v>
      </c>
      <c r="AU101" s="24"/>
      <c r="AV101" s="112">
        <f t="shared" ref="AV101" si="1206">AV100+AV92+AV87</f>
        <v>0</v>
      </c>
      <c r="AW101" s="24"/>
      <c r="AX101" s="112">
        <f t="shared" ref="AX101" si="1207">AX100+AX92+AX87</f>
        <v>0</v>
      </c>
      <c r="AY101" s="25"/>
      <c r="AZ101" s="112">
        <f t="shared" ref="AZ101" si="1208">AZ100+AZ92+AZ87</f>
        <v>261482.23</v>
      </c>
      <c r="BA101" s="25"/>
      <c r="BB101" s="112">
        <f t="shared" ref="BB101" si="1209">BB100+BB92+BB87</f>
        <v>0</v>
      </c>
      <c r="BC101" s="25"/>
      <c r="BD101" s="112">
        <f t="shared" ref="BD101" si="1210">BD100+BD92+BD87</f>
        <v>0</v>
      </c>
      <c r="BE101" s="25"/>
      <c r="BF101" s="112">
        <f t="shared" ref="BF101" si="1211">BF100+BF92+BF87</f>
        <v>24986.14</v>
      </c>
      <c r="BG101" s="25"/>
      <c r="BH101" s="112">
        <f t="shared" ref="BH101" si="1212">BH100+BH92+BH87</f>
        <v>0</v>
      </c>
      <c r="BI101" s="25"/>
      <c r="BJ101" s="112">
        <f t="shared" ref="BJ101" si="1213">BJ100+BJ92+BJ87</f>
        <v>0</v>
      </c>
      <c r="BK101" s="25"/>
      <c r="BL101" s="112">
        <f t="shared" ref="BL101" si="1214">BL100+BL92+BL87</f>
        <v>87160.74</v>
      </c>
      <c r="BM101" s="25"/>
      <c r="BN101" s="112">
        <f t="shared" ref="BN101" si="1215">BN100+BN92+BN87</f>
        <v>0</v>
      </c>
      <c r="BO101" s="25"/>
      <c r="BP101" s="112">
        <f t="shared" ref="BP101" si="1216">BP100+BP92+BP87</f>
        <v>0</v>
      </c>
      <c r="BQ101" s="25"/>
      <c r="BR101" s="112">
        <f t="shared" ref="BR101" si="1217">BR100+BR92+BR87</f>
        <v>0</v>
      </c>
      <c r="BS101" s="25"/>
      <c r="BT101" s="112">
        <f t="shared" ref="BT101" si="1218">BT100+BT92+BT87</f>
        <v>0</v>
      </c>
      <c r="BU101" s="25"/>
      <c r="BV101" s="112">
        <f t="shared" ref="BV101" si="1219">BV100+BV92+BV87</f>
        <v>0</v>
      </c>
      <c r="BW101" s="25"/>
      <c r="BX101" s="112">
        <f t="shared" ref="BX101" si="1220">BX100+BX92+BX87</f>
        <v>95729.489999999991</v>
      </c>
      <c r="BY101" s="25"/>
      <c r="BZ101" s="112">
        <f t="shared" ref="BZ101" si="1221">BZ100+BZ92+BZ87</f>
        <v>0</v>
      </c>
      <c r="CA101" s="25"/>
      <c r="CB101" s="112">
        <f t="shared" ref="CB101" si="1222">CB100+CB92+CB87</f>
        <v>0</v>
      </c>
      <c r="CC101" s="25"/>
      <c r="CD101" s="112">
        <f t="shared" ref="CD101" si="1223">CD100+CD92+CD87</f>
        <v>0</v>
      </c>
      <c r="CE101" s="25"/>
      <c r="CF101" s="112">
        <f t="shared" ref="CF101" si="1224">CF100+CF92+CF87</f>
        <v>0</v>
      </c>
      <c r="CG101" s="25"/>
      <c r="CH101" s="112">
        <f t="shared" ref="CH101" si="1225">CH100+CH92+CH87</f>
        <v>0</v>
      </c>
      <c r="CI101" s="25"/>
      <c r="CJ101" s="112">
        <f t="shared" ref="CJ101" si="1226">CJ100+CJ92+CJ87</f>
        <v>57772.54</v>
      </c>
      <c r="CK101" s="25"/>
      <c r="CL101" s="112">
        <f t="shared" ref="CL101" si="1227">CL100+CL92+CL87</f>
        <v>0</v>
      </c>
      <c r="CM101" s="25"/>
      <c r="CN101" s="112">
        <f t="shared" ref="CN101" si="1228">CN100+CN92+CN87</f>
        <v>0</v>
      </c>
      <c r="CO101" s="25"/>
      <c r="CP101" s="112">
        <f t="shared" ref="CP101" si="1229">CP100+CP92+CP87</f>
        <v>0</v>
      </c>
      <c r="CQ101" s="25"/>
      <c r="CR101" s="112">
        <f t="shared" ref="CR101" si="1230">CR100+CR92+CR87</f>
        <v>0</v>
      </c>
      <c r="CS101" s="25"/>
      <c r="CT101" s="112">
        <f t="shared" ref="CT101" si="1231">CT100+CT92+CT87</f>
        <v>0</v>
      </c>
      <c r="CU101" s="25"/>
      <c r="CV101" s="112">
        <f t="shared" ref="CV101" si="1232">CV100+CV92+CV87</f>
        <v>805318.8</v>
      </c>
      <c r="CW101" s="25"/>
      <c r="CX101" s="112">
        <f t="shared" ref="CX101" si="1233">CX100+CX92+CX87</f>
        <v>0</v>
      </c>
      <c r="CY101" s="25"/>
      <c r="CZ101" s="112">
        <f t="shared" ref="CZ101" si="1234">CZ100+CZ92+CZ87</f>
        <v>0</v>
      </c>
      <c r="DA101" s="25"/>
      <c r="DB101" s="112">
        <f t="shared" ref="DB101" si="1235">DB100+DB92+DB87</f>
        <v>-47878.65</v>
      </c>
      <c r="DC101" s="25"/>
      <c r="DD101" s="112">
        <f t="shared" ref="DD101" si="1236">DD100+DD92+DD87</f>
        <v>0</v>
      </c>
      <c r="DE101" s="25"/>
      <c r="DF101" s="112">
        <f t="shared" ref="DF101" si="1237">DF100+DF92+DF87</f>
        <v>0</v>
      </c>
    </row>
    <row r="102" spans="1:110" s="7" customFormat="1" x14ac:dyDescent="0.2">
      <c r="A102" s="107"/>
      <c r="B102" s="108"/>
      <c r="C102" s="111" t="s">
        <v>171</v>
      </c>
      <c r="D102" s="109"/>
      <c r="E102" s="107"/>
      <c r="F102" s="110"/>
      <c r="G102" s="92"/>
      <c r="H102" s="24">
        <f t="shared" si="744"/>
        <v>0</v>
      </c>
      <c r="I102" s="70"/>
      <c r="J102" s="70"/>
      <c r="K102" s="70"/>
      <c r="L102" s="70"/>
      <c r="M102" s="70"/>
      <c r="N102" s="70"/>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c r="DA102" s="25"/>
      <c r="DB102" s="25"/>
      <c r="DC102" s="25"/>
      <c r="DD102" s="25"/>
      <c r="DE102" s="25"/>
      <c r="DF102" s="25"/>
    </row>
    <row r="103" spans="1:110" s="7" customFormat="1" x14ac:dyDescent="0.2">
      <c r="A103" s="100"/>
      <c r="B103" s="101"/>
      <c r="C103" s="102" t="s">
        <v>172</v>
      </c>
      <c r="D103" s="103"/>
      <c r="E103" s="100"/>
      <c r="F103" s="104"/>
      <c r="G103" s="105"/>
      <c r="H103" s="24">
        <f t="shared" si="744"/>
        <v>0</v>
      </c>
      <c r="I103" s="106"/>
      <c r="J103" s="106"/>
      <c r="K103" s="106"/>
      <c r="L103" s="106"/>
      <c r="M103" s="106"/>
      <c r="N103" s="106"/>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c r="DA103" s="25"/>
      <c r="DB103" s="25"/>
      <c r="DC103" s="25"/>
      <c r="DD103" s="25"/>
      <c r="DE103" s="25"/>
      <c r="DF103" s="25"/>
    </row>
    <row r="104" spans="1:110" s="7" customFormat="1" ht="63.75" x14ac:dyDescent="0.2">
      <c r="A104" s="63">
        <v>61</v>
      </c>
      <c r="B104" s="82" t="s">
        <v>71</v>
      </c>
      <c r="C104" s="64" t="s">
        <v>173</v>
      </c>
      <c r="D104" s="65" t="s">
        <v>34</v>
      </c>
      <c r="E104" s="63">
        <v>350</v>
      </c>
      <c r="F104" s="57">
        <v>84.97</v>
      </c>
      <c r="G104" s="53">
        <f t="shared" ref="G104" si="1238">ROUND(E104*F104,2)</f>
        <v>29739.5</v>
      </c>
      <c r="H104" s="24">
        <f t="shared" ref="H104:H107" si="1239">O104+Q104+S104+U104+W104+Y104+AA104+AC104+AE104+AG104+AI104+AK104+AM104+AO104+AQ104+AS104+AU104+AW104+AY104+BA104+BC104+BE104+BG104+BI104+BK104+BM104+BO104+BQ104+BS104+BU104+BW104+BY104+CA104+CC104+CE104+CG104+CI104+CK104+CM104+CO104+CQ104+CS104+CU104+CW104+CY104+DA104+DC104+DE104</f>
        <v>0</v>
      </c>
      <c r="I104" s="24">
        <f t="shared" ref="I104:I107" si="1240">P104+R104+T104+V104+X104+Z104+AB104+AD104+AF104+AH104+AJ104+AL104+AN104+AP104+AR104+AT104+AV104+AX104+AZ104+BB104+BD104+BF104+BH104+BJ104+BL104+BN104+BP104+BR104+BT104+BV104+BX104+BZ104+CB104+CD104+CF104+CH104+CJ104+CL104+CN104+CP104+CR104+CT104+CV104+CX104+CZ104+DB104+DD104+DF104</f>
        <v>0</v>
      </c>
      <c r="J104" s="24">
        <f t="shared" si="739"/>
        <v>350</v>
      </c>
      <c r="K104" s="24">
        <f t="shared" si="924"/>
        <v>0</v>
      </c>
      <c r="L104" s="24">
        <f t="shared" si="925"/>
        <v>0</v>
      </c>
      <c r="M104" s="24">
        <f t="shared" ref="M104" si="1241">E104-H104</f>
        <v>350</v>
      </c>
      <c r="N104" s="24">
        <f t="shared" ref="N104" si="1242">G104-I104</f>
        <v>29739.5</v>
      </c>
      <c r="O104" s="25"/>
      <c r="P104" s="25">
        <f t="shared" ref="P104" si="1243">ROUND(O104*$F104,2)</f>
        <v>0</v>
      </c>
      <c r="Q104" s="25"/>
      <c r="R104" s="25">
        <f t="shared" si="1141"/>
        <v>0</v>
      </c>
      <c r="S104" s="25"/>
      <c r="T104" s="25">
        <f t="shared" si="724"/>
        <v>0</v>
      </c>
      <c r="U104" s="25"/>
      <c r="V104" s="25">
        <f t="shared" ref="V104:V107" si="1244">ROUND(U104*F104,2)</f>
        <v>0</v>
      </c>
      <c r="W104" s="25"/>
      <c r="X104" s="25">
        <f t="shared" ref="X104:X107" si="1245">ROUND(W104*F104,2)</f>
        <v>0</v>
      </c>
      <c r="Y104" s="25"/>
      <c r="Z104" s="25">
        <f t="shared" ref="Z104:Z107" si="1246">ROUND(Y104*F104,2)</f>
        <v>0</v>
      </c>
      <c r="AA104" s="25"/>
      <c r="AB104" s="25">
        <f t="shared" si="725"/>
        <v>0</v>
      </c>
      <c r="AC104" s="25"/>
      <c r="AD104" s="25">
        <f t="shared" si="726"/>
        <v>0</v>
      </c>
      <c r="AE104" s="25"/>
      <c r="AF104" s="25">
        <f t="shared" si="727"/>
        <v>0</v>
      </c>
      <c r="AG104" s="25"/>
      <c r="AH104" s="25">
        <f t="shared" si="728"/>
        <v>0</v>
      </c>
      <c r="AI104" s="25"/>
      <c r="AJ104" s="25">
        <f t="shared" si="729"/>
        <v>0</v>
      </c>
      <c r="AK104" s="25"/>
      <c r="AL104" s="25">
        <f t="shared" si="730"/>
        <v>0</v>
      </c>
      <c r="AM104" s="25"/>
      <c r="AN104" s="25">
        <f t="shared" si="731"/>
        <v>0</v>
      </c>
      <c r="AO104" s="25"/>
      <c r="AP104" s="25">
        <f t="shared" si="732"/>
        <v>0</v>
      </c>
      <c r="AQ104" s="25"/>
      <c r="AR104" s="25">
        <f t="shared" si="733"/>
        <v>0</v>
      </c>
      <c r="AS104" s="25"/>
      <c r="AT104" s="25">
        <f t="shared" si="734"/>
        <v>0</v>
      </c>
      <c r="AU104" s="25"/>
      <c r="AV104" s="25">
        <f t="shared" si="735"/>
        <v>0</v>
      </c>
      <c r="AW104" s="25"/>
      <c r="AX104" s="25">
        <f t="shared" si="736"/>
        <v>0</v>
      </c>
      <c r="AY104" s="25"/>
      <c r="AZ104" s="25">
        <f t="shared" ref="AZ104:AZ107" si="1247">ROUND(AY104*F104,2)</f>
        <v>0</v>
      </c>
      <c r="BA104" s="25"/>
      <c r="BB104" s="25">
        <f t="shared" ref="BB104:BB107" si="1248">ROUND(BA104*F104,2)</f>
        <v>0</v>
      </c>
      <c r="BC104" s="25"/>
      <c r="BD104" s="25">
        <f t="shared" ref="BD104:BD107" si="1249">ROUND(BC104*F104,2)</f>
        <v>0</v>
      </c>
      <c r="BE104" s="25"/>
      <c r="BF104" s="25">
        <f t="shared" ref="BF104:BF107" si="1250">ROUND(BE104*F104,2)</f>
        <v>0</v>
      </c>
      <c r="BG104" s="25"/>
      <c r="BH104" s="25">
        <f t="shared" ref="BH104:BH107" si="1251">ROUND(BG104*F104,2)</f>
        <v>0</v>
      </c>
      <c r="BI104" s="25"/>
      <c r="BJ104" s="25">
        <f t="shared" ref="BJ104:BJ107" si="1252">ROUND(BI104*F104,2)</f>
        <v>0</v>
      </c>
      <c r="BK104" s="25"/>
      <c r="BL104" s="25">
        <f t="shared" ref="BL104:BL107" si="1253">ROUND(BK104*F104,2)</f>
        <v>0</v>
      </c>
      <c r="BM104" s="25"/>
      <c r="BN104" s="25">
        <f t="shared" ref="BN104:BN107" si="1254">ROUND(BM104*F104,2)</f>
        <v>0</v>
      </c>
      <c r="BO104" s="25"/>
      <c r="BP104" s="25">
        <f t="shared" ref="BP104:BP107" si="1255">ROUND(BO104*F104,2)</f>
        <v>0</v>
      </c>
      <c r="BQ104" s="25"/>
      <c r="BR104" s="25">
        <f t="shared" ref="BR104:BR107" si="1256">ROUND(BQ104*F104,2)</f>
        <v>0</v>
      </c>
      <c r="BS104" s="25"/>
      <c r="BT104" s="25">
        <f t="shared" ref="BT104:BT107" si="1257">ROUND(BS104*F104,2)</f>
        <v>0</v>
      </c>
      <c r="BU104" s="25"/>
      <c r="BV104" s="25">
        <f t="shared" ref="BV104:BV107" si="1258">ROUND(BU104*F104,2)</f>
        <v>0</v>
      </c>
      <c r="BW104" s="25"/>
      <c r="BX104" s="25">
        <f t="shared" ref="BX104:BX107" si="1259">ROUND(BW104*F104,2)</f>
        <v>0</v>
      </c>
      <c r="BY104" s="25"/>
      <c r="BZ104" s="25">
        <f t="shared" ref="BZ104:BZ107" si="1260">ROUND(BY104*F104,2)</f>
        <v>0</v>
      </c>
      <c r="CA104" s="25"/>
      <c r="CB104" s="25">
        <f t="shared" ref="CB104:CB107" si="1261">ROUND(CA104*F104,2)</f>
        <v>0</v>
      </c>
      <c r="CC104" s="25"/>
      <c r="CD104" s="25">
        <f t="shared" ref="CD104:CD107" si="1262">ROUND(CC104*F104,2)</f>
        <v>0</v>
      </c>
      <c r="CE104" s="25"/>
      <c r="CF104" s="25">
        <f t="shared" ref="CF104:CF107" si="1263">ROUND(CE104*F104,2)</f>
        <v>0</v>
      </c>
      <c r="CG104" s="25"/>
      <c r="CH104" s="25">
        <f t="shared" ref="CH104:CH107" si="1264">ROUND(CG104*F104,2)</f>
        <v>0</v>
      </c>
      <c r="CI104" s="25"/>
      <c r="CJ104" s="25">
        <f t="shared" ref="CJ104:CJ107" si="1265">ROUND(CI104*F104,2)</f>
        <v>0</v>
      </c>
      <c r="CK104" s="25"/>
      <c r="CL104" s="25">
        <f t="shared" ref="CL104:CL107" si="1266">ROUND(CK104*F104,2)</f>
        <v>0</v>
      </c>
      <c r="CM104" s="25"/>
      <c r="CN104" s="25">
        <f t="shared" ref="CN104:CN107" si="1267">ROUND(CM104*F104,2)</f>
        <v>0</v>
      </c>
      <c r="CO104" s="25"/>
      <c r="CP104" s="25">
        <f t="shared" ref="CP104:CP107" si="1268">ROUND(CO104*F104,2)</f>
        <v>0</v>
      </c>
      <c r="CQ104" s="25"/>
      <c r="CR104" s="25">
        <f t="shared" ref="CR104:CR107" si="1269">ROUND(CQ104*F104,2)</f>
        <v>0</v>
      </c>
      <c r="CS104" s="25"/>
      <c r="CT104" s="25">
        <f t="shared" ref="CT104:CT107" si="1270">ROUND(CS104*F104,2)</f>
        <v>0</v>
      </c>
      <c r="CU104" s="25"/>
      <c r="CV104" s="25">
        <f t="shared" ref="CV104:CV107" si="1271">ROUND(CU104*F104,2)</f>
        <v>0</v>
      </c>
      <c r="CW104" s="25"/>
      <c r="CX104" s="25">
        <f t="shared" ref="CX104:CX107" si="1272">ROUND(CW104*F104,2)</f>
        <v>0</v>
      </c>
      <c r="CY104" s="25"/>
      <c r="CZ104" s="25">
        <f t="shared" ref="CZ104:CZ107" si="1273">ROUND(CY104*F104,2)</f>
        <v>0</v>
      </c>
      <c r="DA104" s="25"/>
      <c r="DB104" s="25">
        <f t="shared" ref="DB104:DB107" si="1274">ROUND(DA104*F104,2)</f>
        <v>0</v>
      </c>
      <c r="DC104" s="25"/>
      <c r="DD104" s="25">
        <f t="shared" ref="DD104:DD107" si="1275">ROUND(DC104*F104,2)</f>
        <v>0</v>
      </c>
      <c r="DE104" s="25"/>
      <c r="DF104" s="25">
        <f t="shared" ref="DF104:DF107" si="1276">ROUND(DE104*F104,2)</f>
        <v>0</v>
      </c>
    </row>
    <row r="105" spans="1:110" s="7" customFormat="1" ht="51" x14ac:dyDescent="0.2">
      <c r="A105" s="63">
        <v>62</v>
      </c>
      <c r="B105" s="82" t="s">
        <v>73</v>
      </c>
      <c r="C105" s="64" t="s">
        <v>174</v>
      </c>
      <c r="D105" s="65" t="s">
        <v>34</v>
      </c>
      <c r="E105" s="63">
        <v>230</v>
      </c>
      <c r="F105" s="57">
        <v>257.77</v>
      </c>
      <c r="G105" s="53">
        <f>ROUND(E105*F105,2)</f>
        <v>59287.1</v>
      </c>
      <c r="H105" s="24">
        <f t="shared" si="1239"/>
        <v>0</v>
      </c>
      <c r="I105" s="24">
        <f t="shared" si="1240"/>
        <v>0</v>
      </c>
      <c r="J105" s="24">
        <f t="shared" si="739"/>
        <v>230</v>
      </c>
      <c r="K105" s="24">
        <f t="shared" si="924"/>
        <v>0</v>
      </c>
      <c r="L105" s="24">
        <f t="shared" si="925"/>
        <v>0</v>
      </c>
      <c r="M105" s="24">
        <f>E105-H105</f>
        <v>230</v>
      </c>
      <c r="N105" s="24">
        <f>G105-I105</f>
        <v>59287.1</v>
      </c>
      <c r="O105" s="25"/>
      <c r="P105" s="25">
        <f>ROUND(O105*$F105,2)</f>
        <v>0</v>
      </c>
      <c r="Q105" s="25"/>
      <c r="R105" s="25">
        <f t="shared" si="1141"/>
        <v>0</v>
      </c>
      <c r="S105" s="25"/>
      <c r="T105" s="25">
        <f t="shared" si="724"/>
        <v>0</v>
      </c>
      <c r="U105" s="25"/>
      <c r="V105" s="25">
        <f t="shared" si="1244"/>
        <v>0</v>
      </c>
      <c r="W105" s="25"/>
      <c r="X105" s="25">
        <f t="shared" si="1245"/>
        <v>0</v>
      </c>
      <c r="Y105" s="25"/>
      <c r="Z105" s="25">
        <f t="shared" si="1246"/>
        <v>0</v>
      </c>
      <c r="AA105" s="25"/>
      <c r="AB105" s="25">
        <f t="shared" si="725"/>
        <v>0</v>
      </c>
      <c r="AC105" s="25"/>
      <c r="AD105" s="25">
        <f t="shared" si="726"/>
        <v>0</v>
      </c>
      <c r="AE105" s="25"/>
      <c r="AF105" s="25">
        <f t="shared" si="727"/>
        <v>0</v>
      </c>
      <c r="AG105" s="25"/>
      <c r="AH105" s="25">
        <f t="shared" si="728"/>
        <v>0</v>
      </c>
      <c r="AI105" s="25"/>
      <c r="AJ105" s="25">
        <f t="shared" si="729"/>
        <v>0</v>
      </c>
      <c r="AK105" s="25"/>
      <c r="AL105" s="25">
        <f t="shared" si="730"/>
        <v>0</v>
      </c>
      <c r="AM105" s="25"/>
      <c r="AN105" s="25">
        <f t="shared" si="731"/>
        <v>0</v>
      </c>
      <c r="AO105" s="25"/>
      <c r="AP105" s="25">
        <f t="shared" si="732"/>
        <v>0</v>
      </c>
      <c r="AQ105" s="25"/>
      <c r="AR105" s="25">
        <f t="shared" si="733"/>
        <v>0</v>
      </c>
      <c r="AS105" s="25"/>
      <c r="AT105" s="25">
        <f t="shared" si="734"/>
        <v>0</v>
      </c>
      <c r="AU105" s="25"/>
      <c r="AV105" s="25">
        <f t="shared" si="735"/>
        <v>0</v>
      </c>
      <c r="AW105" s="25"/>
      <c r="AX105" s="25">
        <f t="shared" si="736"/>
        <v>0</v>
      </c>
      <c r="AY105" s="25"/>
      <c r="AZ105" s="25">
        <f t="shared" si="1247"/>
        <v>0</v>
      </c>
      <c r="BA105" s="25"/>
      <c r="BB105" s="25">
        <f t="shared" si="1248"/>
        <v>0</v>
      </c>
      <c r="BC105" s="25"/>
      <c r="BD105" s="25">
        <f t="shared" si="1249"/>
        <v>0</v>
      </c>
      <c r="BE105" s="25"/>
      <c r="BF105" s="25">
        <f t="shared" si="1250"/>
        <v>0</v>
      </c>
      <c r="BG105" s="25"/>
      <c r="BH105" s="25">
        <f t="shared" si="1251"/>
        <v>0</v>
      </c>
      <c r="BI105" s="25"/>
      <c r="BJ105" s="25">
        <f t="shared" si="1252"/>
        <v>0</v>
      </c>
      <c r="BK105" s="25"/>
      <c r="BL105" s="25">
        <f t="shared" si="1253"/>
        <v>0</v>
      </c>
      <c r="BM105" s="25"/>
      <c r="BN105" s="25">
        <f t="shared" si="1254"/>
        <v>0</v>
      </c>
      <c r="BO105" s="25"/>
      <c r="BP105" s="25">
        <f t="shared" si="1255"/>
        <v>0</v>
      </c>
      <c r="BQ105" s="25"/>
      <c r="BR105" s="25">
        <f t="shared" si="1256"/>
        <v>0</v>
      </c>
      <c r="BS105" s="25"/>
      <c r="BT105" s="25">
        <f t="shared" si="1257"/>
        <v>0</v>
      </c>
      <c r="BU105" s="25"/>
      <c r="BV105" s="25">
        <f t="shared" si="1258"/>
        <v>0</v>
      </c>
      <c r="BW105" s="25"/>
      <c r="BX105" s="25">
        <f t="shared" si="1259"/>
        <v>0</v>
      </c>
      <c r="BY105" s="25"/>
      <c r="BZ105" s="25">
        <f t="shared" si="1260"/>
        <v>0</v>
      </c>
      <c r="CA105" s="25"/>
      <c r="CB105" s="25">
        <f t="shared" si="1261"/>
        <v>0</v>
      </c>
      <c r="CC105" s="25"/>
      <c r="CD105" s="25">
        <f t="shared" si="1262"/>
        <v>0</v>
      </c>
      <c r="CE105" s="25"/>
      <c r="CF105" s="25">
        <f t="shared" si="1263"/>
        <v>0</v>
      </c>
      <c r="CG105" s="25"/>
      <c r="CH105" s="25">
        <f t="shared" si="1264"/>
        <v>0</v>
      </c>
      <c r="CI105" s="25"/>
      <c r="CJ105" s="25">
        <f t="shared" si="1265"/>
        <v>0</v>
      </c>
      <c r="CK105" s="25"/>
      <c r="CL105" s="25">
        <f t="shared" si="1266"/>
        <v>0</v>
      </c>
      <c r="CM105" s="25"/>
      <c r="CN105" s="25">
        <f t="shared" si="1267"/>
        <v>0</v>
      </c>
      <c r="CO105" s="25"/>
      <c r="CP105" s="25">
        <f t="shared" si="1268"/>
        <v>0</v>
      </c>
      <c r="CQ105" s="25"/>
      <c r="CR105" s="25">
        <f t="shared" si="1269"/>
        <v>0</v>
      </c>
      <c r="CS105" s="25"/>
      <c r="CT105" s="25">
        <f t="shared" si="1270"/>
        <v>0</v>
      </c>
      <c r="CU105" s="25"/>
      <c r="CV105" s="25">
        <f t="shared" si="1271"/>
        <v>0</v>
      </c>
      <c r="CW105" s="25"/>
      <c r="CX105" s="25">
        <f t="shared" si="1272"/>
        <v>0</v>
      </c>
      <c r="CY105" s="25"/>
      <c r="CZ105" s="25">
        <f t="shared" si="1273"/>
        <v>0</v>
      </c>
      <c r="DA105" s="25"/>
      <c r="DB105" s="25">
        <f t="shared" si="1274"/>
        <v>0</v>
      </c>
      <c r="DC105" s="25"/>
      <c r="DD105" s="25">
        <f t="shared" si="1275"/>
        <v>0</v>
      </c>
      <c r="DE105" s="25"/>
      <c r="DF105" s="25">
        <f t="shared" si="1276"/>
        <v>0</v>
      </c>
    </row>
    <row r="106" spans="1:110" s="7" customFormat="1" ht="25.5" x14ac:dyDescent="0.2">
      <c r="A106" s="63">
        <v>63</v>
      </c>
      <c r="B106" s="82" t="s">
        <v>79</v>
      </c>
      <c r="C106" s="64" t="s">
        <v>175</v>
      </c>
      <c r="D106" s="65" t="s">
        <v>34</v>
      </c>
      <c r="E106" s="63">
        <v>45</v>
      </c>
      <c r="F106" s="57">
        <v>2442.87</v>
      </c>
      <c r="G106" s="53">
        <f t="shared" ref="G106:G107" si="1277">ROUND(E106*F106,2)</f>
        <v>109929.15</v>
      </c>
      <c r="H106" s="24">
        <f t="shared" si="1239"/>
        <v>0</v>
      </c>
      <c r="I106" s="24">
        <f t="shared" si="1240"/>
        <v>0</v>
      </c>
      <c r="J106" s="24">
        <f t="shared" si="739"/>
        <v>45</v>
      </c>
      <c r="K106" s="24">
        <f t="shared" si="924"/>
        <v>0</v>
      </c>
      <c r="L106" s="24">
        <f t="shared" si="925"/>
        <v>0</v>
      </c>
      <c r="M106" s="24">
        <f t="shared" ref="M106:M107" si="1278">E106-H106</f>
        <v>45</v>
      </c>
      <c r="N106" s="24">
        <f t="shared" ref="N106:N107" si="1279">G106-I106</f>
        <v>109929.15</v>
      </c>
      <c r="O106" s="25"/>
      <c r="P106" s="25">
        <f>ROUND(O106*$F106,2)</f>
        <v>0</v>
      </c>
      <c r="Q106" s="25"/>
      <c r="R106" s="25">
        <f t="shared" si="1141"/>
        <v>0</v>
      </c>
      <c r="S106" s="25"/>
      <c r="T106" s="25">
        <f t="shared" si="724"/>
        <v>0</v>
      </c>
      <c r="U106" s="25"/>
      <c r="V106" s="25">
        <f t="shared" si="1244"/>
        <v>0</v>
      </c>
      <c r="W106" s="25"/>
      <c r="X106" s="25">
        <f t="shared" si="1245"/>
        <v>0</v>
      </c>
      <c r="Y106" s="25"/>
      <c r="Z106" s="25">
        <f t="shared" si="1246"/>
        <v>0</v>
      </c>
      <c r="AA106" s="25"/>
      <c r="AB106" s="25">
        <f t="shared" si="725"/>
        <v>0</v>
      </c>
      <c r="AC106" s="25"/>
      <c r="AD106" s="25">
        <f t="shared" si="726"/>
        <v>0</v>
      </c>
      <c r="AE106" s="25"/>
      <c r="AF106" s="25">
        <f t="shared" si="727"/>
        <v>0</v>
      </c>
      <c r="AG106" s="25"/>
      <c r="AH106" s="25">
        <f t="shared" si="728"/>
        <v>0</v>
      </c>
      <c r="AI106" s="25"/>
      <c r="AJ106" s="25">
        <f t="shared" si="729"/>
        <v>0</v>
      </c>
      <c r="AK106" s="25"/>
      <c r="AL106" s="25">
        <f t="shared" si="730"/>
        <v>0</v>
      </c>
      <c r="AM106" s="25"/>
      <c r="AN106" s="25">
        <f t="shared" si="731"/>
        <v>0</v>
      </c>
      <c r="AO106" s="25"/>
      <c r="AP106" s="25">
        <f t="shared" si="732"/>
        <v>0</v>
      </c>
      <c r="AQ106" s="25"/>
      <c r="AR106" s="25">
        <f t="shared" si="733"/>
        <v>0</v>
      </c>
      <c r="AS106" s="25"/>
      <c r="AT106" s="25">
        <f t="shared" si="734"/>
        <v>0</v>
      </c>
      <c r="AU106" s="25"/>
      <c r="AV106" s="25">
        <f t="shared" si="735"/>
        <v>0</v>
      </c>
      <c r="AW106" s="25"/>
      <c r="AX106" s="25">
        <f t="shared" si="736"/>
        <v>0</v>
      </c>
      <c r="AY106" s="25"/>
      <c r="AZ106" s="25">
        <f t="shared" si="1247"/>
        <v>0</v>
      </c>
      <c r="BA106" s="25"/>
      <c r="BB106" s="25">
        <f t="shared" si="1248"/>
        <v>0</v>
      </c>
      <c r="BC106" s="25"/>
      <c r="BD106" s="25">
        <f t="shared" si="1249"/>
        <v>0</v>
      </c>
      <c r="BE106" s="25"/>
      <c r="BF106" s="25">
        <f t="shared" si="1250"/>
        <v>0</v>
      </c>
      <c r="BG106" s="25"/>
      <c r="BH106" s="25">
        <f t="shared" si="1251"/>
        <v>0</v>
      </c>
      <c r="BI106" s="25"/>
      <c r="BJ106" s="25">
        <f t="shared" si="1252"/>
        <v>0</v>
      </c>
      <c r="BK106" s="25"/>
      <c r="BL106" s="25">
        <f t="shared" si="1253"/>
        <v>0</v>
      </c>
      <c r="BM106" s="25"/>
      <c r="BN106" s="25">
        <f t="shared" si="1254"/>
        <v>0</v>
      </c>
      <c r="BO106" s="25"/>
      <c r="BP106" s="25">
        <f t="shared" si="1255"/>
        <v>0</v>
      </c>
      <c r="BQ106" s="25"/>
      <c r="BR106" s="25">
        <f t="shared" si="1256"/>
        <v>0</v>
      </c>
      <c r="BS106" s="25"/>
      <c r="BT106" s="25">
        <f t="shared" si="1257"/>
        <v>0</v>
      </c>
      <c r="BU106" s="25"/>
      <c r="BV106" s="25">
        <f t="shared" si="1258"/>
        <v>0</v>
      </c>
      <c r="BW106" s="25"/>
      <c r="BX106" s="25">
        <f t="shared" si="1259"/>
        <v>0</v>
      </c>
      <c r="BY106" s="25"/>
      <c r="BZ106" s="25">
        <f t="shared" si="1260"/>
        <v>0</v>
      </c>
      <c r="CA106" s="25"/>
      <c r="CB106" s="25">
        <f t="shared" si="1261"/>
        <v>0</v>
      </c>
      <c r="CC106" s="25"/>
      <c r="CD106" s="25">
        <f t="shared" si="1262"/>
        <v>0</v>
      </c>
      <c r="CE106" s="25"/>
      <c r="CF106" s="25">
        <f t="shared" si="1263"/>
        <v>0</v>
      </c>
      <c r="CG106" s="25"/>
      <c r="CH106" s="25">
        <f t="shared" si="1264"/>
        <v>0</v>
      </c>
      <c r="CI106" s="25"/>
      <c r="CJ106" s="25">
        <f t="shared" si="1265"/>
        <v>0</v>
      </c>
      <c r="CK106" s="25"/>
      <c r="CL106" s="25">
        <f t="shared" si="1266"/>
        <v>0</v>
      </c>
      <c r="CM106" s="25"/>
      <c r="CN106" s="25">
        <f t="shared" si="1267"/>
        <v>0</v>
      </c>
      <c r="CO106" s="25"/>
      <c r="CP106" s="25">
        <f t="shared" si="1268"/>
        <v>0</v>
      </c>
      <c r="CQ106" s="25"/>
      <c r="CR106" s="25">
        <f t="shared" si="1269"/>
        <v>0</v>
      </c>
      <c r="CS106" s="25"/>
      <c r="CT106" s="25">
        <f t="shared" si="1270"/>
        <v>0</v>
      </c>
      <c r="CU106" s="25"/>
      <c r="CV106" s="25">
        <f t="shared" si="1271"/>
        <v>0</v>
      </c>
      <c r="CW106" s="25"/>
      <c r="CX106" s="25">
        <f t="shared" si="1272"/>
        <v>0</v>
      </c>
      <c r="CY106" s="25"/>
      <c r="CZ106" s="25">
        <f t="shared" si="1273"/>
        <v>0</v>
      </c>
      <c r="DA106" s="25"/>
      <c r="DB106" s="25">
        <f t="shared" si="1274"/>
        <v>0</v>
      </c>
      <c r="DC106" s="25"/>
      <c r="DD106" s="25">
        <f t="shared" si="1275"/>
        <v>0</v>
      </c>
      <c r="DE106" s="25"/>
      <c r="DF106" s="25">
        <f t="shared" si="1276"/>
        <v>0</v>
      </c>
    </row>
    <row r="107" spans="1:110" s="7" customFormat="1" ht="38.25" x14ac:dyDescent="0.2">
      <c r="A107" s="63">
        <v>64</v>
      </c>
      <c r="B107" s="82" t="s">
        <v>176</v>
      </c>
      <c r="C107" s="64" t="s">
        <v>177</v>
      </c>
      <c r="D107" s="65" t="s">
        <v>41</v>
      </c>
      <c r="E107" s="63">
        <v>160</v>
      </c>
      <c r="F107" s="57">
        <v>67.05</v>
      </c>
      <c r="G107" s="53">
        <f t="shared" si="1277"/>
        <v>10728</v>
      </c>
      <c r="H107" s="24">
        <f t="shared" si="1239"/>
        <v>3.45</v>
      </c>
      <c r="I107" s="24">
        <f t="shared" si="1240"/>
        <v>231.32</v>
      </c>
      <c r="J107" s="24">
        <f t="shared" si="739"/>
        <v>156.55000000000001</v>
      </c>
      <c r="K107" s="24">
        <f t="shared" si="924"/>
        <v>3.45</v>
      </c>
      <c r="L107" s="24">
        <f t="shared" si="925"/>
        <v>231.32</v>
      </c>
      <c r="M107" s="24">
        <f t="shared" si="1278"/>
        <v>156.55000000000001</v>
      </c>
      <c r="N107" s="24">
        <f t="shared" si="1279"/>
        <v>10496.68</v>
      </c>
      <c r="O107" s="25"/>
      <c r="P107" s="25">
        <f>ROUND(O107*$F107,2)</f>
        <v>0</v>
      </c>
      <c r="Q107" s="25"/>
      <c r="R107" s="25">
        <f t="shared" si="1141"/>
        <v>0</v>
      </c>
      <c r="S107" s="25"/>
      <c r="T107" s="25">
        <f t="shared" si="724"/>
        <v>0</v>
      </c>
      <c r="U107" s="25"/>
      <c r="V107" s="25">
        <f t="shared" si="1244"/>
        <v>0</v>
      </c>
      <c r="W107" s="25"/>
      <c r="X107" s="25">
        <f t="shared" si="1245"/>
        <v>0</v>
      </c>
      <c r="Y107" s="25"/>
      <c r="Z107" s="25">
        <f t="shared" si="1246"/>
        <v>0</v>
      </c>
      <c r="AA107" s="25"/>
      <c r="AB107" s="25">
        <f t="shared" si="725"/>
        <v>0</v>
      </c>
      <c r="AC107" s="25"/>
      <c r="AD107" s="25">
        <f t="shared" si="726"/>
        <v>0</v>
      </c>
      <c r="AE107" s="25"/>
      <c r="AF107" s="25">
        <f t="shared" si="727"/>
        <v>0</v>
      </c>
      <c r="AG107" s="25"/>
      <c r="AH107" s="25">
        <f t="shared" si="728"/>
        <v>0</v>
      </c>
      <c r="AI107" s="25"/>
      <c r="AJ107" s="25">
        <f t="shared" si="729"/>
        <v>0</v>
      </c>
      <c r="AK107" s="25"/>
      <c r="AL107" s="25">
        <f t="shared" si="730"/>
        <v>0</v>
      </c>
      <c r="AM107" s="25"/>
      <c r="AN107" s="25">
        <f t="shared" si="731"/>
        <v>0</v>
      </c>
      <c r="AO107" s="25"/>
      <c r="AP107" s="25">
        <f t="shared" si="732"/>
        <v>0</v>
      </c>
      <c r="AQ107" s="25"/>
      <c r="AR107" s="25">
        <f t="shared" si="733"/>
        <v>0</v>
      </c>
      <c r="AS107" s="25">
        <v>3.45</v>
      </c>
      <c r="AT107" s="25">
        <f t="shared" si="734"/>
        <v>231.32</v>
      </c>
      <c r="AU107" s="25"/>
      <c r="AV107" s="25">
        <f t="shared" si="735"/>
        <v>0</v>
      </c>
      <c r="AW107" s="25"/>
      <c r="AX107" s="25">
        <f t="shared" si="736"/>
        <v>0</v>
      </c>
      <c r="AY107" s="25"/>
      <c r="AZ107" s="25">
        <f t="shared" si="1247"/>
        <v>0</v>
      </c>
      <c r="BA107" s="25"/>
      <c r="BB107" s="25">
        <f t="shared" si="1248"/>
        <v>0</v>
      </c>
      <c r="BC107" s="25"/>
      <c r="BD107" s="25">
        <f t="shared" si="1249"/>
        <v>0</v>
      </c>
      <c r="BE107" s="25"/>
      <c r="BF107" s="25">
        <f t="shared" si="1250"/>
        <v>0</v>
      </c>
      <c r="BG107" s="25"/>
      <c r="BH107" s="25">
        <f t="shared" si="1251"/>
        <v>0</v>
      </c>
      <c r="BI107" s="25"/>
      <c r="BJ107" s="25">
        <f t="shared" si="1252"/>
        <v>0</v>
      </c>
      <c r="BK107" s="25"/>
      <c r="BL107" s="25">
        <f t="shared" si="1253"/>
        <v>0</v>
      </c>
      <c r="BM107" s="25"/>
      <c r="BN107" s="25">
        <f t="shared" si="1254"/>
        <v>0</v>
      </c>
      <c r="BO107" s="25"/>
      <c r="BP107" s="25">
        <f t="shared" si="1255"/>
        <v>0</v>
      </c>
      <c r="BQ107" s="25"/>
      <c r="BR107" s="25">
        <f t="shared" si="1256"/>
        <v>0</v>
      </c>
      <c r="BS107" s="25"/>
      <c r="BT107" s="25">
        <f t="shared" si="1257"/>
        <v>0</v>
      </c>
      <c r="BU107" s="25"/>
      <c r="BV107" s="25">
        <f t="shared" si="1258"/>
        <v>0</v>
      </c>
      <c r="BW107" s="25"/>
      <c r="BX107" s="25">
        <f t="shared" si="1259"/>
        <v>0</v>
      </c>
      <c r="BY107" s="25"/>
      <c r="BZ107" s="25">
        <f t="shared" si="1260"/>
        <v>0</v>
      </c>
      <c r="CA107" s="25"/>
      <c r="CB107" s="25">
        <f t="shared" si="1261"/>
        <v>0</v>
      </c>
      <c r="CC107" s="25"/>
      <c r="CD107" s="25">
        <f t="shared" si="1262"/>
        <v>0</v>
      </c>
      <c r="CE107" s="25"/>
      <c r="CF107" s="25">
        <f t="shared" si="1263"/>
        <v>0</v>
      </c>
      <c r="CG107" s="25"/>
      <c r="CH107" s="25">
        <f t="shared" si="1264"/>
        <v>0</v>
      </c>
      <c r="CI107" s="25"/>
      <c r="CJ107" s="25">
        <f t="shared" si="1265"/>
        <v>0</v>
      </c>
      <c r="CK107" s="25"/>
      <c r="CL107" s="25">
        <f t="shared" si="1266"/>
        <v>0</v>
      </c>
      <c r="CM107" s="25"/>
      <c r="CN107" s="25">
        <f t="shared" si="1267"/>
        <v>0</v>
      </c>
      <c r="CO107" s="25"/>
      <c r="CP107" s="25">
        <f t="shared" si="1268"/>
        <v>0</v>
      </c>
      <c r="CQ107" s="25"/>
      <c r="CR107" s="25">
        <f t="shared" si="1269"/>
        <v>0</v>
      </c>
      <c r="CS107" s="25"/>
      <c r="CT107" s="25">
        <f t="shared" si="1270"/>
        <v>0</v>
      </c>
      <c r="CU107" s="25"/>
      <c r="CV107" s="25">
        <f t="shared" si="1271"/>
        <v>0</v>
      </c>
      <c r="CW107" s="25"/>
      <c r="CX107" s="25">
        <f t="shared" si="1272"/>
        <v>0</v>
      </c>
      <c r="CY107" s="25"/>
      <c r="CZ107" s="25">
        <f t="shared" si="1273"/>
        <v>0</v>
      </c>
      <c r="DA107" s="25"/>
      <c r="DB107" s="25">
        <f t="shared" si="1274"/>
        <v>0</v>
      </c>
      <c r="DC107" s="25"/>
      <c r="DD107" s="25">
        <f t="shared" si="1275"/>
        <v>0</v>
      </c>
      <c r="DE107" s="25"/>
      <c r="DF107" s="25">
        <f t="shared" si="1276"/>
        <v>0</v>
      </c>
    </row>
    <row r="108" spans="1:110" s="7" customFormat="1" x14ac:dyDescent="0.2">
      <c r="A108" s="63"/>
      <c r="B108" s="82"/>
      <c r="C108" s="64" t="s">
        <v>178</v>
      </c>
      <c r="D108" s="65"/>
      <c r="E108" s="63"/>
      <c r="F108" s="57"/>
      <c r="G108" s="112">
        <f>SUM(G104:G107)</f>
        <v>209683.75</v>
      </c>
      <c r="H108" s="24">
        <f t="shared" si="744"/>
        <v>0</v>
      </c>
      <c r="I108" s="112">
        <f>SUM(I104:I107)</f>
        <v>231.32</v>
      </c>
      <c r="J108" s="24"/>
      <c r="K108" s="24"/>
      <c r="L108" s="112">
        <f>SUM(L104:L107)</f>
        <v>231.32</v>
      </c>
      <c r="M108" s="24"/>
      <c r="N108" s="112">
        <f>SUM(N104:N107)</f>
        <v>209452.43</v>
      </c>
      <c r="O108" s="24"/>
      <c r="P108" s="112">
        <f t="shared" ref="P108" si="1280">SUM(P104:P107)</f>
        <v>0</v>
      </c>
      <c r="Q108" s="24"/>
      <c r="R108" s="112">
        <f t="shared" ref="R108" si="1281">SUM(R104:R107)</f>
        <v>0</v>
      </c>
      <c r="S108" s="24"/>
      <c r="T108" s="112">
        <f t="shared" ref="T108" si="1282">SUM(T104:T107)</f>
        <v>0</v>
      </c>
      <c r="U108" s="24"/>
      <c r="V108" s="112">
        <f t="shared" ref="V108" si="1283">SUM(V104:V107)</f>
        <v>0</v>
      </c>
      <c r="W108" s="24"/>
      <c r="X108" s="112">
        <f t="shared" ref="X108" si="1284">SUM(X104:X107)</f>
        <v>0</v>
      </c>
      <c r="Y108" s="24"/>
      <c r="Z108" s="112">
        <f t="shared" ref="Z108" si="1285">SUM(Z104:Z107)</f>
        <v>0</v>
      </c>
      <c r="AA108" s="24"/>
      <c r="AB108" s="112">
        <f t="shared" ref="AB108" si="1286">SUM(AB104:AB107)</f>
        <v>0</v>
      </c>
      <c r="AC108" s="24"/>
      <c r="AD108" s="112">
        <f t="shared" ref="AD108" si="1287">SUM(AD104:AD107)</f>
        <v>0</v>
      </c>
      <c r="AE108" s="24"/>
      <c r="AF108" s="112">
        <f t="shared" ref="AF108" si="1288">SUM(AF104:AF107)</f>
        <v>0</v>
      </c>
      <c r="AG108" s="24"/>
      <c r="AH108" s="112">
        <f t="shared" ref="AH108" si="1289">SUM(AH104:AH107)</f>
        <v>0</v>
      </c>
      <c r="AI108" s="24"/>
      <c r="AJ108" s="112">
        <f t="shared" ref="AJ108" si="1290">SUM(AJ104:AJ107)</f>
        <v>0</v>
      </c>
      <c r="AK108" s="24"/>
      <c r="AL108" s="112">
        <f t="shared" ref="AL108" si="1291">SUM(AL104:AL107)</f>
        <v>0</v>
      </c>
      <c r="AM108" s="24"/>
      <c r="AN108" s="112">
        <f t="shared" ref="AN108" si="1292">SUM(AN104:AN107)</f>
        <v>0</v>
      </c>
      <c r="AO108" s="24"/>
      <c r="AP108" s="112">
        <f t="shared" ref="AP108" si="1293">SUM(AP104:AP107)</f>
        <v>0</v>
      </c>
      <c r="AQ108" s="24"/>
      <c r="AR108" s="112">
        <f t="shared" ref="AR108" si="1294">SUM(AR104:AR107)</f>
        <v>0</v>
      </c>
      <c r="AS108" s="24"/>
      <c r="AT108" s="112">
        <f t="shared" ref="AT108" si="1295">SUM(AT104:AT107)</f>
        <v>231.32</v>
      </c>
      <c r="AU108" s="24"/>
      <c r="AV108" s="112">
        <f t="shared" ref="AV108" si="1296">SUM(AV104:AV107)</f>
        <v>0</v>
      </c>
      <c r="AW108" s="24"/>
      <c r="AX108" s="112">
        <f t="shared" ref="AX108" si="1297">SUM(AX104:AX107)</f>
        <v>0</v>
      </c>
      <c r="AY108" s="25"/>
      <c r="AZ108" s="112">
        <f t="shared" ref="AZ108" si="1298">SUM(AZ104:AZ107)</f>
        <v>0</v>
      </c>
      <c r="BA108" s="25"/>
      <c r="BB108" s="112">
        <f t="shared" ref="BB108" si="1299">SUM(BB104:BB107)</f>
        <v>0</v>
      </c>
      <c r="BC108" s="25"/>
      <c r="BD108" s="112">
        <f t="shared" ref="BD108" si="1300">SUM(BD104:BD107)</f>
        <v>0</v>
      </c>
      <c r="BE108" s="25"/>
      <c r="BF108" s="112">
        <f t="shared" ref="BF108" si="1301">SUM(BF104:BF107)</f>
        <v>0</v>
      </c>
      <c r="BG108" s="25"/>
      <c r="BH108" s="112">
        <f t="shared" ref="BH108" si="1302">SUM(BH104:BH107)</f>
        <v>0</v>
      </c>
      <c r="BI108" s="25"/>
      <c r="BJ108" s="112">
        <f t="shared" ref="BJ108" si="1303">SUM(BJ104:BJ107)</f>
        <v>0</v>
      </c>
      <c r="BK108" s="25"/>
      <c r="BL108" s="112">
        <f t="shared" ref="BL108" si="1304">SUM(BL104:BL107)</f>
        <v>0</v>
      </c>
      <c r="BM108" s="25"/>
      <c r="BN108" s="112">
        <f t="shared" ref="BN108" si="1305">SUM(BN104:BN107)</f>
        <v>0</v>
      </c>
      <c r="BO108" s="25"/>
      <c r="BP108" s="112">
        <f t="shared" ref="BP108" si="1306">SUM(BP104:BP107)</f>
        <v>0</v>
      </c>
      <c r="BQ108" s="25"/>
      <c r="BR108" s="112">
        <f t="shared" ref="BR108" si="1307">SUM(BR104:BR107)</f>
        <v>0</v>
      </c>
      <c r="BS108" s="25"/>
      <c r="BT108" s="112">
        <f t="shared" ref="BT108" si="1308">SUM(BT104:BT107)</f>
        <v>0</v>
      </c>
      <c r="BU108" s="25"/>
      <c r="BV108" s="112">
        <f t="shared" ref="BV108" si="1309">SUM(BV104:BV107)</f>
        <v>0</v>
      </c>
      <c r="BW108" s="25"/>
      <c r="BX108" s="112">
        <f t="shared" ref="BX108" si="1310">SUM(BX104:BX107)</f>
        <v>0</v>
      </c>
      <c r="BY108" s="25"/>
      <c r="BZ108" s="112">
        <f t="shared" ref="BZ108" si="1311">SUM(BZ104:BZ107)</f>
        <v>0</v>
      </c>
      <c r="CA108" s="25"/>
      <c r="CB108" s="112">
        <f t="shared" ref="CB108" si="1312">SUM(CB104:CB107)</f>
        <v>0</v>
      </c>
      <c r="CC108" s="25"/>
      <c r="CD108" s="112">
        <f t="shared" ref="CD108" si="1313">SUM(CD104:CD107)</f>
        <v>0</v>
      </c>
      <c r="CE108" s="25"/>
      <c r="CF108" s="112">
        <f t="shared" ref="CF108" si="1314">SUM(CF104:CF107)</f>
        <v>0</v>
      </c>
      <c r="CG108" s="25"/>
      <c r="CH108" s="112">
        <f t="shared" ref="CH108" si="1315">SUM(CH104:CH107)</f>
        <v>0</v>
      </c>
      <c r="CI108" s="25"/>
      <c r="CJ108" s="112">
        <f t="shared" ref="CJ108" si="1316">SUM(CJ104:CJ107)</f>
        <v>0</v>
      </c>
      <c r="CK108" s="25"/>
      <c r="CL108" s="112">
        <f t="shared" ref="CL108" si="1317">SUM(CL104:CL107)</f>
        <v>0</v>
      </c>
      <c r="CM108" s="25"/>
      <c r="CN108" s="112">
        <f t="shared" ref="CN108" si="1318">SUM(CN104:CN107)</f>
        <v>0</v>
      </c>
      <c r="CO108" s="25"/>
      <c r="CP108" s="112">
        <f t="shared" ref="CP108" si="1319">SUM(CP104:CP107)</f>
        <v>0</v>
      </c>
      <c r="CQ108" s="25"/>
      <c r="CR108" s="112">
        <f t="shared" ref="CR108" si="1320">SUM(CR104:CR107)</f>
        <v>0</v>
      </c>
      <c r="CS108" s="25"/>
      <c r="CT108" s="112">
        <f t="shared" ref="CT108" si="1321">SUM(CT104:CT107)</f>
        <v>0</v>
      </c>
      <c r="CU108" s="25"/>
      <c r="CV108" s="112">
        <f t="shared" ref="CV108" si="1322">SUM(CV104:CV107)</f>
        <v>0</v>
      </c>
      <c r="CW108" s="25"/>
      <c r="CX108" s="112">
        <f t="shared" ref="CX108" si="1323">SUM(CX104:CX107)</f>
        <v>0</v>
      </c>
      <c r="CY108" s="25"/>
      <c r="CZ108" s="112">
        <f t="shared" ref="CZ108" si="1324">SUM(CZ104:CZ107)</f>
        <v>0</v>
      </c>
      <c r="DA108" s="25"/>
      <c r="DB108" s="112">
        <f t="shared" ref="DB108" si="1325">SUM(DB104:DB107)</f>
        <v>0</v>
      </c>
      <c r="DC108" s="25"/>
      <c r="DD108" s="112">
        <f t="shared" ref="DD108" si="1326">SUM(DD104:DD107)</f>
        <v>0</v>
      </c>
      <c r="DE108" s="25"/>
      <c r="DF108" s="112">
        <f t="shared" ref="DF108" si="1327">SUM(DF104:DF107)</f>
        <v>0</v>
      </c>
    </row>
    <row r="109" spans="1:110" s="7" customFormat="1" x14ac:dyDescent="0.2">
      <c r="A109" s="63"/>
      <c r="B109" s="82"/>
      <c r="C109" s="64"/>
      <c r="D109" s="65"/>
      <c r="E109" s="63"/>
      <c r="F109" s="57"/>
      <c r="G109" s="53"/>
      <c r="H109" s="24">
        <f t="shared" si="744"/>
        <v>0</v>
      </c>
      <c r="I109" s="24"/>
      <c r="J109" s="24"/>
      <c r="K109" s="24"/>
      <c r="L109" s="24"/>
      <c r="M109" s="24"/>
      <c r="N109" s="24"/>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c r="DA109" s="25"/>
      <c r="DB109" s="25"/>
      <c r="DC109" s="25"/>
      <c r="DD109" s="25"/>
      <c r="DE109" s="25"/>
      <c r="DF109" s="25"/>
    </row>
    <row r="110" spans="1:110" s="7" customFormat="1" x14ac:dyDescent="0.2">
      <c r="A110" s="63"/>
      <c r="B110" s="82"/>
      <c r="C110" s="64"/>
      <c r="D110" s="65"/>
      <c r="E110" s="63"/>
      <c r="F110" s="57"/>
      <c r="G110" s="53"/>
      <c r="H110" s="24">
        <f t="shared" si="744"/>
        <v>0</v>
      </c>
      <c r="I110" s="24"/>
      <c r="J110" s="24"/>
      <c r="K110" s="24"/>
      <c r="L110" s="24"/>
      <c r="M110" s="24"/>
      <c r="N110" s="24"/>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c r="DA110" s="25"/>
      <c r="DB110" s="25"/>
      <c r="DC110" s="25"/>
      <c r="DD110" s="25"/>
      <c r="DE110" s="25"/>
      <c r="DF110" s="25"/>
    </row>
    <row r="111" spans="1:110" s="7" customFormat="1" x14ac:dyDescent="0.2">
      <c r="A111" s="88"/>
      <c r="B111" s="89"/>
      <c r="C111" s="95" t="s">
        <v>179</v>
      </c>
      <c r="D111" s="90"/>
      <c r="E111" s="88"/>
      <c r="F111" s="91"/>
      <c r="G111" s="92"/>
      <c r="H111" s="24">
        <f t="shared" si="744"/>
        <v>0</v>
      </c>
      <c r="I111" s="70"/>
      <c r="J111" s="70"/>
      <c r="K111" s="70"/>
      <c r="L111" s="70"/>
      <c r="M111" s="70"/>
      <c r="N111" s="70"/>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c r="DA111" s="25"/>
      <c r="DB111" s="25"/>
      <c r="DC111" s="25"/>
      <c r="DD111" s="25"/>
      <c r="DE111" s="25"/>
      <c r="DF111" s="25"/>
    </row>
    <row r="112" spans="1:110" s="7" customFormat="1" ht="63.75" x14ac:dyDescent="0.2">
      <c r="A112" s="63">
        <v>65</v>
      </c>
      <c r="B112" s="82" t="s">
        <v>180</v>
      </c>
      <c r="C112" s="64" t="s">
        <v>181</v>
      </c>
      <c r="D112" s="65" t="s">
        <v>34</v>
      </c>
      <c r="E112" s="63">
        <v>890</v>
      </c>
      <c r="F112" s="57">
        <v>216.48</v>
      </c>
      <c r="G112" s="53">
        <f>ROUND(E112*F112,2)</f>
        <v>192667.2</v>
      </c>
      <c r="H112" s="24">
        <f t="shared" ref="H112:H119" si="1328">O112+Q112+S112+U112+W112+Y112+AA112+AC112+AE112+AG112+AI112+AK112+AM112+AO112+AQ112+AS112+AU112+AW112+AY112+BA112+BC112+BE112+BG112+BI112+BK112+BM112+BO112+BQ112+BS112+BU112+BW112+BY112+CA112+CC112+CE112+CG112+CI112+CK112+CM112+CO112+CQ112+CS112+CU112+CW112+CY112+DA112+DC112+DE112</f>
        <v>189.28000000000003</v>
      </c>
      <c r="I112" s="24">
        <f t="shared" ref="I112:I119" si="1329">P112+R112+T112+V112+X112+Z112+AB112+AD112+AF112+AH112+AJ112+AL112+AN112+AP112+AR112+AT112+AV112+AX112+AZ112+BB112+BD112+BF112+BH112+BJ112+BL112+BN112+BP112+BR112+BT112+BV112+BX112+BZ112+CB112+CD112+CF112+CH112+CJ112+CL112+CN112+CP112+CR112+CT112+CV112+CX112+CZ112+DB112+DD112+DF112</f>
        <v>40975.33</v>
      </c>
      <c r="J112" s="24">
        <f t="shared" ref="J112:J193" si="1330">+E112-H112</f>
        <v>700.72</v>
      </c>
      <c r="K112" s="24">
        <f t="shared" si="339"/>
        <v>189.28000000000003</v>
      </c>
      <c r="L112" s="24">
        <f t="shared" si="340"/>
        <v>40975.33</v>
      </c>
      <c r="M112" s="24">
        <f>E112-H112</f>
        <v>700.72</v>
      </c>
      <c r="N112" s="24">
        <f>G112-I112</f>
        <v>151691.87</v>
      </c>
      <c r="O112" s="25"/>
      <c r="P112" s="25">
        <f>ROUND(O112*$F112,2)</f>
        <v>0</v>
      </c>
      <c r="Q112" s="25"/>
      <c r="R112" s="25">
        <f t="shared" ref="R112:R118" si="1331">ROUND(Q112*F112,2)</f>
        <v>0</v>
      </c>
      <c r="S112" s="25"/>
      <c r="T112" s="25">
        <f t="shared" si="724"/>
        <v>0</v>
      </c>
      <c r="U112" s="25"/>
      <c r="V112" s="25">
        <f t="shared" si="718"/>
        <v>0</v>
      </c>
      <c r="W112" s="25"/>
      <c r="X112" s="25">
        <f t="shared" si="719"/>
        <v>0</v>
      </c>
      <c r="Y112" s="25"/>
      <c r="Z112" s="25">
        <f t="shared" si="720"/>
        <v>0</v>
      </c>
      <c r="AA112" s="25"/>
      <c r="AB112" s="25">
        <f t="shared" si="725"/>
        <v>0</v>
      </c>
      <c r="AC112" s="25"/>
      <c r="AD112" s="25">
        <f t="shared" si="726"/>
        <v>0</v>
      </c>
      <c r="AE112" s="25"/>
      <c r="AF112" s="25">
        <f t="shared" si="727"/>
        <v>0</v>
      </c>
      <c r="AG112" s="25"/>
      <c r="AH112" s="25">
        <f t="shared" si="728"/>
        <v>0</v>
      </c>
      <c r="AI112" s="25"/>
      <c r="AJ112" s="25">
        <f t="shared" si="729"/>
        <v>0</v>
      </c>
      <c r="AK112" s="25"/>
      <c r="AL112" s="25">
        <f t="shared" si="730"/>
        <v>0</v>
      </c>
      <c r="AM112" s="25"/>
      <c r="AN112" s="25">
        <f t="shared" si="731"/>
        <v>0</v>
      </c>
      <c r="AO112" s="25"/>
      <c r="AP112" s="25">
        <f t="shared" si="732"/>
        <v>0</v>
      </c>
      <c r="AQ112" s="25"/>
      <c r="AR112" s="25">
        <f t="shared" si="733"/>
        <v>0</v>
      </c>
      <c r="AS112" s="25"/>
      <c r="AT112" s="25">
        <f t="shared" si="734"/>
        <v>0</v>
      </c>
      <c r="AU112" s="25"/>
      <c r="AV112" s="25">
        <f t="shared" si="735"/>
        <v>0</v>
      </c>
      <c r="AW112" s="25"/>
      <c r="AX112" s="25">
        <f t="shared" si="736"/>
        <v>0</v>
      </c>
      <c r="AY112" s="25">
        <v>22.67</v>
      </c>
      <c r="AZ112" s="25">
        <f t="shared" ref="AZ112:AZ119" si="1332">ROUND(AY112*F112,2)</f>
        <v>4907.6000000000004</v>
      </c>
      <c r="BA112" s="25"/>
      <c r="BB112" s="25">
        <f t="shared" ref="BB112:BB119" si="1333">ROUND(BA112*F112,2)</f>
        <v>0</v>
      </c>
      <c r="BC112" s="25"/>
      <c r="BD112" s="25">
        <f t="shared" ref="BD112:BD119" si="1334">ROUND(BC112*F112,2)</f>
        <v>0</v>
      </c>
      <c r="BE112" s="25"/>
      <c r="BF112" s="25">
        <f t="shared" ref="BF112:BF119" si="1335">ROUND(BE112*F112,2)</f>
        <v>0</v>
      </c>
      <c r="BG112" s="25"/>
      <c r="BH112" s="25">
        <f t="shared" ref="BH112:BH119" si="1336">ROUND(BG112*F112,2)</f>
        <v>0</v>
      </c>
      <c r="BI112" s="25"/>
      <c r="BJ112" s="25">
        <f t="shared" ref="BJ112:BJ119" si="1337">ROUND(BI112*F112,2)</f>
        <v>0</v>
      </c>
      <c r="BK112" s="25"/>
      <c r="BL112" s="25">
        <f t="shared" ref="BL112:BL119" si="1338">ROUND(BK112*F112,2)</f>
        <v>0</v>
      </c>
      <c r="BM112" s="25"/>
      <c r="BN112" s="25">
        <f t="shared" ref="BN112:BN119" si="1339">ROUND(BM112*F112,2)</f>
        <v>0</v>
      </c>
      <c r="BO112" s="25"/>
      <c r="BP112" s="25">
        <f t="shared" ref="BP112:BP119" si="1340">ROUND(BO112*F112,2)</f>
        <v>0</v>
      </c>
      <c r="BQ112" s="25"/>
      <c r="BR112" s="25">
        <f t="shared" ref="BR112:BR119" si="1341">ROUND(BQ112*F112,2)</f>
        <v>0</v>
      </c>
      <c r="BS112" s="25"/>
      <c r="BT112" s="25">
        <f t="shared" ref="BT112:BT119" si="1342">ROUND(BS112*F112,2)</f>
        <v>0</v>
      </c>
      <c r="BU112" s="25"/>
      <c r="BV112" s="25">
        <f t="shared" ref="BV112:BV119" si="1343">ROUND(BU112*F112,2)</f>
        <v>0</v>
      </c>
      <c r="BW112" s="25"/>
      <c r="BX112" s="25">
        <f t="shared" ref="BX112:BX119" si="1344">ROUND(BW112*F112,2)</f>
        <v>0</v>
      </c>
      <c r="BY112" s="25"/>
      <c r="BZ112" s="25">
        <f t="shared" ref="BZ112:BZ119" si="1345">ROUND(BY112*F112,2)</f>
        <v>0</v>
      </c>
      <c r="CA112" s="25"/>
      <c r="CB112" s="25">
        <f t="shared" ref="CB112:CB119" si="1346">ROUND(CA112*F112,2)</f>
        <v>0</v>
      </c>
      <c r="CC112" s="25"/>
      <c r="CD112" s="25">
        <f t="shared" ref="CD112:CD119" si="1347">ROUND(CC112*F112,2)</f>
        <v>0</v>
      </c>
      <c r="CE112" s="25"/>
      <c r="CF112" s="25">
        <f t="shared" ref="CF112:CF119" si="1348">ROUND(CE112*F112,2)</f>
        <v>0</v>
      </c>
      <c r="CG112" s="25"/>
      <c r="CH112" s="25">
        <f t="shared" ref="CH112:CH119" si="1349">ROUND(CG112*F112,2)</f>
        <v>0</v>
      </c>
      <c r="CI112" s="25"/>
      <c r="CJ112" s="25">
        <f t="shared" ref="CJ112:CJ119" si="1350">ROUND(CI112*F112,2)</f>
        <v>0</v>
      </c>
      <c r="CK112" s="25"/>
      <c r="CL112" s="25">
        <f t="shared" ref="CL112:CL119" si="1351">ROUND(CK112*F112,2)</f>
        <v>0</v>
      </c>
      <c r="CM112" s="25"/>
      <c r="CN112" s="25">
        <f t="shared" ref="CN112:CN119" si="1352">ROUND(CM112*F112,2)</f>
        <v>0</v>
      </c>
      <c r="CO112" s="25"/>
      <c r="CP112" s="25">
        <f t="shared" ref="CP112:CP119" si="1353">ROUND(CO112*F112,2)</f>
        <v>0</v>
      </c>
      <c r="CQ112" s="25"/>
      <c r="CR112" s="25">
        <f t="shared" ref="CR112:CR119" si="1354">ROUND(CQ112*F112,2)</f>
        <v>0</v>
      </c>
      <c r="CS112" s="25"/>
      <c r="CT112" s="25">
        <f t="shared" ref="CT112:CT119" si="1355">ROUND(CS112*F112,2)</f>
        <v>0</v>
      </c>
      <c r="CU112" s="25">
        <v>166.61</v>
      </c>
      <c r="CV112" s="25">
        <f t="shared" ref="CV112:CV119" si="1356">ROUND(CU112*F112,2)</f>
        <v>36067.730000000003</v>
      </c>
      <c r="CW112" s="25"/>
      <c r="CX112" s="25">
        <f t="shared" ref="CX112:CX119" si="1357">ROUND(CW112*F112,2)</f>
        <v>0</v>
      </c>
      <c r="CY112" s="25"/>
      <c r="CZ112" s="25">
        <f t="shared" ref="CZ112:CZ119" si="1358">ROUND(CY112*F112,2)</f>
        <v>0</v>
      </c>
      <c r="DA112" s="25"/>
      <c r="DB112" s="25">
        <f t="shared" ref="DB112:DB119" si="1359">ROUND(DA112*F112,2)</f>
        <v>0</v>
      </c>
      <c r="DC112" s="25"/>
      <c r="DD112" s="25">
        <f t="shared" ref="DD112:DD119" si="1360">ROUND(DC112*F112,2)</f>
        <v>0</v>
      </c>
      <c r="DE112" s="25"/>
      <c r="DF112" s="25">
        <f t="shared" ref="DF112:DF119" si="1361">ROUND(DE112*F112,2)</f>
        <v>0</v>
      </c>
    </row>
    <row r="113" spans="1:110" s="7" customFormat="1" ht="63.75" x14ac:dyDescent="0.2">
      <c r="A113" s="63">
        <v>66</v>
      </c>
      <c r="B113" s="82" t="s">
        <v>182</v>
      </c>
      <c r="C113" s="64" t="s">
        <v>183</v>
      </c>
      <c r="D113" s="65" t="s">
        <v>34</v>
      </c>
      <c r="E113" s="63">
        <v>890</v>
      </c>
      <c r="F113" s="57">
        <v>216.48</v>
      </c>
      <c r="G113" s="53">
        <f>ROUND(E113*F113,2)</f>
        <v>192667.2</v>
      </c>
      <c r="H113" s="24">
        <f t="shared" si="1328"/>
        <v>623.84</v>
      </c>
      <c r="I113" s="24">
        <f t="shared" si="1329"/>
        <v>135048.89000000001</v>
      </c>
      <c r="J113" s="24">
        <f t="shared" si="1330"/>
        <v>266.15999999999997</v>
      </c>
      <c r="K113" s="24">
        <f t="shared" si="339"/>
        <v>623.84</v>
      </c>
      <c r="L113" s="24">
        <f t="shared" si="340"/>
        <v>135048.89000000001</v>
      </c>
      <c r="M113" s="24">
        <f>E113-H113</f>
        <v>266.15999999999997</v>
      </c>
      <c r="N113" s="24">
        <f>G113-I113</f>
        <v>57618.31</v>
      </c>
      <c r="O113" s="25"/>
      <c r="P113" s="25">
        <f>ROUND(O113*$F113,2)</f>
        <v>0</v>
      </c>
      <c r="Q113" s="25"/>
      <c r="R113" s="25">
        <f t="shared" si="1331"/>
        <v>0</v>
      </c>
      <c r="S113" s="25"/>
      <c r="T113" s="25">
        <f t="shared" si="724"/>
        <v>0</v>
      </c>
      <c r="U113" s="25">
        <v>134.24</v>
      </c>
      <c r="V113" s="25">
        <f t="shared" si="718"/>
        <v>29060.28</v>
      </c>
      <c r="W113" s="25"/>
      <c r="X113" s="25">
        <f t="shared" si="719"/>
        <v>0</v>
      </c>
      <c r="Y113" s="25"/>
      <c r="Z113" s="25">
        <f t="shared" si="720"/>
        <v>0</v>
      </c>
      <c r="AA113" s="25"/>
      <c r="AB113" s="25">
        <f t="shared" si="725"/>
        <v>0</v>
      </c>
      <c r="AC113" s="25"/>
      <c r="AD113" s="25">
        <f t="shared" si="726"/>
        <v>0</v>
      </c>
      <c r="AE113" s="25"/>
      <c r="AF113" s="25">
        <f t="shared" si="727"/>
        <v>0</v>
      </c>
      <c r="AG113" s="25"/>
      <c r="AH113" s="25">
        <f t="shared" si="728"/>
        <v>0</v>
      </c>
      <c r="AI113" s="25"/>
      <c r="AJ113" s="25">
        <f t="shared" si="729"/>
        <v>0</v>
      </c>
      <c r="AK113" s="25"/>
      <c r="AL113" s="25">
        <f t="shared" si="730"/>
        <v>0</v>
      </c>
      <c r="AM113" s="25"/>
      <c r="AN113" s="25">
        <f t="shared" si="731"/>
        <v>0</v>
      </c>
      <c r="AO113" s="25"/>
      <c r="AP113" s="25">
        <f t="shared" si="732"/>
        <v>0</v>
      </c>
      <c r="AQ113" s="25"/>
      <c r="AR113" s="25">
        <f t="shared" si="733"/>
        <v>0</v>
      </c>
      <c r="AS113" s="25">
        <v>246.02</v>
      </c>
      <c r="AT113" s="25">
        <f t="shared" si="734"/>
        <v>53258.41</v>
      </c>
      <c r="AU113" s="25"/>
      <c r="AV113" s="25">
        <f t="shared" si="735"/>
        <v>0</v>
      </c>
      <c r="AW113" s="25"/>
      <c r="AX113" s="25">
        <f t="shared" si="736"/>
        <v>0</v>
      </c>
      <c r="AY113" s="25">
        <v>56.68</v>
      </c>
      <c r="AZ113" s="25">
        <f t="shared" si="1332"/>
        <v>12270.09</v>
      </c>
      <c r="BA113" s="25"/>
      <c r="BB113" s="25">
        <f t="shared" si="1333"/>
        <v>0</v>
      </c>
      <c r="BC113" s="25"/>
      <c r="BD113" s="25">
        <f t="shared" si="1334"/>
        <v>0</v>
      </c>
      <c r="BE113" s="25"/>
      <c r="BF113" s="25">
        <f t="shared" si="1335"/>
        <v>0</v>
      </c>
      <c r="BG113" s="25"/>
      <c r="BH113" s="25">
        <f t="shared" si="1336"/>
        <v>0</v>
      </c>
      <c r="BI113" s="25"/>
      <c r="BJ113" s="25">
        <f t="shared" si="1337"/>
        <v>0</v>
      </c>
      <c r="BK113" s="25"/>
      <c r="BL113" s="25">
        <f t="shared" si="1338"/>
        <v>0</v>
      </c>
      <c r="BM113" s="25"/>
      <c r="BN113" s="25">
        <f t="shared" si="1339"/>
        <v>0</v>
      </c>
      <c r="BO113" s="25"/>
      <c r="BP113" s="25">
        <f t="shared" si="1340"/>
        <v>0</v>
      </c>
      <c r="BQ113" s="25"/>
      <c r="BR113" s="25">
        <f t="shared" si="1341"/>
        <v>0</v>
      </c>
      <c r="BS113" s="25"/>
      <c r="BT113" s="25">
        <f t="shared" si="1342"/>
        <v>0</v>
      </c>
      <c r="BU113" s="25"/>
      <c r="BV113" s="25">
        <f t="shared" si="1343"/>
        <v>0</v>
      </c>
      <c r="BW113" s="25"/>
      <c r="BX113" s="25">
        <f t="shared" si="1344"/>
        <v>0</v>
      </c>
      <c r="BY113" s="25"/>
      <c r="BZ113" s="25">
        <f t="shared" si="1345"/>
        <v>0</v>
      </c>
      <c r="CA113" s="25"/>
      <c r="CB113" s="25">
        <f t="shared" si="1346"/>
        <v>0</v>
      </c>
      <c r="CC113" s="25"/>
      <c r="CD113" s="25">
        <f t="shared" si="1347"/>
        <v>0</v>
      </c>
      <c r="CE113" s="25"/>
      <c r="CF113" s="25">
        <f t="shared" si="1348"/>
        <v>0</v>
      </c>
      <c r="CG113" s="25"/>
      <c r="CH113" s="25">
        <f t="shared" si="1349"/>
        <v>0</v>
      </c>
      <c r="CI113" s="25"/>
      <c r="CJ113" s="25">
        <f t="shared" si="1350"/>
        <v>0</v>
      </c>
      <c r="CK113" s="25"/>
      <c r="CL113" s="25">
        <f t="shared" si="1351"/>
        <v>0</v>
      </c>
      <c r="CM113" s="25"/>
      <c r="CN113" s="25">
        <f t="shared" si="1352"/>
        <v>0</v>
      </c>
      <c r="CO113" s="25"/>
      <c r="CP113" s="25">
        <f t="shared" si="1353"/>
        <v>0</v>
      </c>
      <c r="CQ113" s="25"/>
      <c r="CR113" s="25">
        <f t="shared" si="1354"/>
        <v>0</v>
      </c>
      <c r="CS113" s="25"/>
      <c r="CT113" s="25">
        <f t="shared" si="1355"/>
        <v>0</v>
      </c>
      <c r="CU113" s="25">
        <v>186.9</v>
      </c>
      <c r="CV113" s="25">
        <f t="shared" si="1356"/>
        <v>40460.11</v>
      </c>
      <c r="CW113" s="25"/>
      <c r="CX113" s="25">
        <f t="shared" si="1357"/>
        <v>0</v>
      </c>
      <c r="CY113" s="25"/>
      <c r="CZ113" s="25">
        <f t="shared" si="1358"/>
        <v>0</v>
      </c>
      <c r="DA113" s="25"/>
      <c r="DB113" s="25">
        <f t="shared" si="1359"/>
        <v>0</v>
      </c>
      <c r="DC113" s="25"/>
      <c r="DD113" s="25">
        <f t="shared" si="1360"/>
        <v>0</v>
      </c>
      <c r="DE113" s="25"/>
      <c r="DF113" s="25">
        <f t="shared" si="1361"/>
        <v>0</v>
      </c>
    </row>
    <row r="114" spans="1:110" s="7" customFormat="1" ht="63.75" x14ac:dyDescent="0.2">
      <c r="A114" s="63">
        <v>67</v>
      </c>
      <c r="B114" s="82" t="s">
        <v>184</v>
      </c>
      <c r="C114" s="64" t="s">
        <v>185</v>
      </c>
      <c r="D114" s="65" t="s">
        <v>103</v>
      </c>
      <c r="E114" s="63">
        <v>2696.91</v>
      </c>
      <c r="F114" s="57">
        <v>13.26</v>
      </c>
      <c r="G114" s="53">
        <f t="shared" ref="G114:G118" si="1362">ROUND(E114*F114,2)</f>
        <v>35761.03</v>
      </c>
      <c r="H114" s="24">
        <f t="shared" si="1328"/>
        <v>4409.4699999999993</v>
      </c>
      <c r="I114" s="24">
        <f t="shared" si="1329"/>
        <v>58469.58</v>
      </c>
      <c r="J114" s="24">
        <f t="shared" si="1330"/>
        <v>-1712.5599999999995</v>
      </c>
      <c r="K114" s="24">
        <f t="shared" si="339"/>
        <v>4409.4699999999993</v>
      </c>
      <c r="L114" s="24">
        <f t="shared" si="340"/>
        <v>58469.58</v>
      </c>
      <c r="M114" s="24">
        <f t="shared" ref="M114:M119" si="1363">E114-H114</f>
        <v>-1712.5599999999995</v>
      </c>
      <c r="N114" s="24">
        <f t="shared" ref="N114:N119" si="1364">G114-I114</f>
        <v>-22708.550000000003</v>
      </c>
      <c r="O114" s="25"/>
      <c r="P114" s="25">
        <f>ROUND(O114*$F114,2)</f>
        <v>0</v>
      </c>
      <c r="Q114" s="25"/>
      <c r="R114" s="25">
        <f t="shared" si="1331"/>
        <v>0</v>
      </c>
      <c r="S114" s="25"/>
      <c r="T114" s="25">
        <f t="shared" si="724"/>
        <v>0</v>
      </c>
      <c r="U114" s="25">
        <v>671.2</v>
      </c>
      <c r="V114" s="25">
        <f t="shared" si="718"/>
        <v>8900.11</v>
      </c>
      <c r="W114" s="25"/>
      <c r="X114" s="25">
        <f t="shared" si="719"/>
        <v>0</v>
      </c>
      <c r="Y114" s="25"/>
      <c r="Z114" s="25">
        <f t="shared" si="720"/>
        <v>0</v>
      </c>
      <c r="AA114" s="25"/>
      <c r="AB114" s="25">
        <f t="shared" si="725"/>
        <v>0</v>
      </c>
      <c r="AC114" s="25"/>
      <c r="AD114" s="25">
        <f t="shared" si="726"/>
        <v>0</v>
      </c>
      <c r="AE114" s="25"/>
      <c r="AF114" s="25">
        <f t="shared" si="727"/>
        <v>0</v>
      </c>
      <c r="AG114" s="25"/>
      <c r="AH114" s="25">
        <f t="shared" si="728"/>
        <v>0</v>
      </c>
      <c r="AI114" s="25"/>
      <c r="AJ114" s="25">
        <f t="shared" si="729"/>
        <v>0</v>
      </c>
      <c r="AK114" s="25"/>
      <c r="AL114" s="25">
        <f t="shared" si="730"/>
        <v>0</v>
      </c>
      <c r="AM114" s="25"/>
      <c r="AN114" s="25">
        <f t="shared" si="731"/>
        <v>0</v>
      </c>
      <c r="AO114" s="25"/>
      <c r="AP114" s="25">
        <f t="shared" si="732"/>
        <v>0</v>
      </c>
      <c r="AQ114" s="25"/>
      <c r="AR114" s="25">
        <f t="shared" si="733"/>
        <v>0</v>
      </c>
      <c r="AS114" s="25">
        <v>776.3</v>
      </c>
      <c r="AT114" s="25">
        <f t="shared" si="734"/>
        <v>10293.74</v>
      </c>
      <c r="AU114" s="25"/>
      <c r="AV114" s="25">
        <f t="shared" si="735"/>
        <v>0</v>
      </c>
      <c r="AW114" s="25"/>
      <c r="AX114" s="25">
        <f t="shared" si="736"/>
        <v>0</v>
      </c>
      <c r="AY114" s="25"/>
      <c r="AZ114" s="25">
        <f t="shared" si="1332"/>
        <v>0</v>
      </c>
      <c r="BA114" s="25"/>
      <c r="BB114" s="25">
        <f t="shared" si="1333"/>
        <v>0</v>
      </c>
      <c r="BC114" s="25"/>
      <c r="BD114" s="25">
        <f t="shared" si="1334"/>
        <v>0</v>
      </c>
      <c r="BE114" s="25"/>
      <c r="BF114" s="25">
        <f t="shared" si="1335"/>
        <v>0</v>
      </c>
      <c r="BG114" s="25"/>
      <c r="BH114" s="25">
        <f t="shared" si="1336"/>
        <v>0</v>
      </c>
      <c r="BI114" s="25"/>
      <c r="BJ114" s="25">
        <f t="shared" si="1337"/>
        <v>0</v>
      </c>
      <c r="BK114" s="25">
        <v>590.23</v>
      </c>
      <c r="BL114" s="25">
        <f t="shared" si="1338"/>
        <v>7826.45</v>
      </c>
      <c r="BM114" s="25"/>
      <c r="BN114" s="25">
        <f t="shared" si="1339"/>
        <v>0</v>
      </c>
      <c r="BO114" s="25"/>
      <c r="BP114" s="25">
        <f t="shared" si="1340"/>
        <v>0</v>
      </c>
      <c r="BQ114" s="25"/>
      <c r="BR114" s="25">
        <f t="shared" si="1341"/>
        <v>0</v>
      </c>
      <c r="BS114" s="25"/>
      <c r="BT114" s="25">
        <f t="shared" si="1342"/>
        <v>0</v>
      </c>
      <c r="BU114" s="25"/>
      <c r="BV114" s="25">
        <f t="shared" si="1343"/>
        <v>0</v>
      </c>
      <c r="BW114" s="25"/>
      <c r="BX114" s="25">
        <f t="shared" si="1344"/>
        <v>0</v>
      </c>
      <c r="BY114" s="25"/>
      <c r="BZ114" s="25">
        <f t="shared" si="1345"/>
        <v>0</v>
      </c>
      <c r="CA114" s="25"/>
      <c r="CB114" s="25">
        <f t="shared" si="1346"/>
        <v>0</v>
      </c>
      <c r="CC114" s="25"/>
      <c r="CD114" s="25">
        <f t="shared" si="1347"/>
        <v>0</v>
      </c>
      <c r="CE114" s="25"/>
      <c r="CF114" s="25">
        <f t="shared" si="1348"/>
        <v>0</v>
      </c>
      <c r="CG114" s="25"/>
      <c r="CH114" s="25">
        <f t="shared" si="1349"/>
        <v>0</v>
      </c>
      <c r="CI114" s="25"/>
      <c r="CJ114" s="25">
        <f t="shared" si="1350"/>
        <v>0</v>
      </c>
      <c r="CK114" s="25"/>
      <c r="CL114" s="25">
        <f t="shared" si="1351"/>
        <v>0</v>
      </c>
      <c r="CM114" s="25"/>
      <c r="CN114" s="25">
        <f t="shared" si="1352"/>
        <v>0</v>
      </c>
      <c r="CO114" s="25"/>
      <c r="CP114" s="25">
        <f t="shared" si="1353"/>
        <v>0</v>
      </c>
      <c r="CQ114" s="25"/>
      <c r="CR114" s="25">
        <f t="shared" si="1354"/>
        <v>0</v>
      </c>
      <c r="CS114" s="25"/>
      <c r="CT114" s="25">
        <f t="shared" si="1355"/>
        <v>0</v>
      </c>
      <c r="CU114" s="25">
        <v>659.18</v>
      </c>
      <c r="CV114" s="25">
        <f t="shared" si="1356"/>
        <v>8740.73</v>
      </c>
      <c r="CW114" s="25">
        <v>1712.56</v>
      </c>
      <c r="CX114" s="25">
        <f t="shared" si="1357"/>
        <v>22708.55</v>
      </c>
      <c r="CY114" s="25"/>
      <c r="CZ114" s="25">
        <f t="shared" si="1358"/>
        <v>0</v>
      </c>
      <c r="DA114" s="25"/>
      <c r="DB114" s="25">
        <f t="shared" si="1359"/>
        <v>0</v>
      </c>
      <c r="DC114" s="25"/>
      <c r="DD114" s="25">
        <f t="shared" si="1360"/>
        <v>0</v>
      </c>
      <c r="DE114" s="25"/>
      <c r="DF114" s="25">
        <f t="shared" si="1361"/>
        <v>0</v>
      </c>
    </row>
    <row r="115" spans="1:110" s="7" customFormat="1" ht="63.75" x14ac:dyDescent="0.2">
      <c r="A115" s="63">
        <v>68</v>
      </c>
      <c r="B115" s="82" t="s">
        <v>186</v>
      </c>
      <c r="C115" s="64" t="s">
        <v>187</v>
      </c>
      <c r="D115" s="65" t="s">
        <v>103</v>
      </c>
      <c r="E115" s="63">
        <v>2020</v>
      </c>
      <c r="F115" s="57">
        <v>3.87</v>
      </c>
      <c r="G115" s="53">
        <f t="shared" si="1362"/>
        <v>7817.4</v>
      </c>
      <c r="H115" s="24">
        <f t="shared" si="1328"/>
        <v>3748.4700000000003</v>
      </c>
      <c r="I115" s="24">
        <f t="shared" si="1329"/>
        <v>14506.580000000002</v>
      </c>
      <c r="J115" s="24">
        <f t="shared" si="1330"/>
        <v>-1728.4700000000003</v>
      </c>
      <c r="K115" s="24">
        <f t="shared" si="339"/>
        <v>3748.4700000000003</v>
      </c>
      <c r="L115" s="24">
        <f t="shared" si="340"/>
        <v>14506.580000000002</v>
      </c>
      <c r="M115" s="24">
        <f t="shared" si="1363"/>
        <v>-1728.4700000000003</v>
      </c>
      <c r="N115" s="24">
        <f t="shared" si="1364"/>
        <v>-6689.1800000000021</v>
      </c>
      <c r="O115" s="25"/>
      <c r="P115" s="25">
        <f>ROUND(O115*$F115,2)</f>
        <v>0</v>
      </c>
      <c r="Q115" s="25"/>
      <c r="R115" s="25">
        <f t="shared" si="1331"/>
        <v>0</v>
      </c>
      <c r="S115" s="25"/>
      <c r="T115" s="25">
        <f t="shared" si="724"/>
        <v>0</v>
      </c>
      <c r="U115" s="25">
        <v>787.51</v>
      </c>
      <c r="V115" s="25">
        <f t="shared" si="718"/>
        <v>3047.66</v>
      </c>
      <c r="W115" s="25"/>
      <c r="X115" s="25">
        <f t="shared" si="719"/>
        <v>0</v>
      </c>
      <c r="Y115" s="25"/>
      <c r="Z115" s="25">
        <f t="shared" si="720"/>
        <v>0</v>
      </c>
      <c r="AA115" s="25"/>
      <c r="AB115" s="25">
        <f t="shared" si="725"/>
        <v>0</v>
      </c>
      <c r="AC115" s="25"/>
      <c r="AD115" s="25">
        <f t="shared" si="726"/>
        <v>0</v>
      </c>
      <c r="AE115" s="25"/>
      <c r="AF115" s="25">
        <f t="shared" si="727"/>
        <v>0</v>
      </c>
      <c r="AG115" s="25"/>
      <c r="AH115" s="25">
        <f t="shared" si="728"/>
        <v>0</v>
      </c>
      <c r="AI115" s="25"/>
      <c r="AJ115" s="25">
        <f t="shared" si="729"/>
        <v>0</v>
      </c>
      <c r="AK115" s="25"/>
      <c r="AL115" s="25">
        <f t="shared" si="730"/>
        <v>0</v>
      </c>
      <c r="AM115" s="25"/>
      <c r="AN115" s="25">
        <f t="shared" si="731"/>
        <v>0</v>
      </c>
      <c r="AO115" s="25"/>
      <c r="AP115" s="25">
        <f t="shared" si="732"/>
        <v>0</v>
      </c>
      <c r="AQ115" s="25"/>
      <c r="AR115" s="25">
        <f t="shared" si="733"/>
        <v>0</v>
      </c>
      <c r="AS115" s="25"/>
      <c r="AT115" s="25">
        <f t="shared" si="734"/>
        <v>0</v>
      </c>
      <c r="AU115" s="25"/>
      <c r="AV115" s="25">
        <f t="shared" si="735"/>
        <v>0</v>
      </c>
      <c r="AW115" s="25"/>
      <c r="AX115" s="25">
        <f t="shared" si="736"/>
        <v>0</v>
      </c>
      <c r="AY115" s="25"/>
      <c r="AZ115" s="25">
        <f t="shared" si="1332"/>
        <v>0</v>
      </c>
      <c r="BA115" s="25"/>
      <c r="BB115" s="25">
        <f t="shared" si="1333"/>
        <v>0</v>
      </c>
      <c r="BC115" s="25"/>
      <c r="BD115" s="25">
        <f t="shared" si="1334"/>
        <v>0</v>
      </c>
      <c r="BE115" s="25"/>
      <c r="BF115" s="25">
        <f t="shared" si="1335"/>
        <v>0</v>
      </c>
      <c r="BG115" s="25"/>
      <c r="BH115" s="25">
        <f t="shared" si="1336"/>
        <v>0</v>
      </c>
      <c r="BI115" s="25"/>
      <c r="BJ115" s="25">
        <f t="shared" si="1337"/>
        <v>0</v>
      </c>
      <c r="BK115" s="25">
        <v>590.23</v>
      </c>
      <c r="BL115" s="25">
        <f t="shared" si="1338"/>
        <v>2284.19</v>
      </c>
      <c r="BM115" s="25"/>
      <c r="BN115" s="25">
        <f t="shared" si="1339"/>
        <v>0</v>
      </c>
      <c r="BO115" s="25"/>
      <c r="BP115" s="25">
        <f t="shared" si="1340"/>
        <v>0</v>
      </c>
      <c r="BQ115" s="25"/>
      <c r="BR115" s="25">
        <f t="shared" si="1341"/>
        <v>0</v>
      </c>
      <c r="BS115" s="25"/>
      <c r="BT115" s="25">
        <f t="shared" si="1342"/>
        <v>0</v>
      </c>
      <c r="BU115" s="25"/>
      <c r="BV115" s="25">
        <f t="shared" si="1343"/>
        <v>0</v>
      </c>
      <c r="BW115" s="25"/>
      <c r="BX115" s="25">
        <f t="shared" si="1344"/>
        <v>0</v>
      </c>
      <c r="BY115" s="25"/>
      <c r="BZ115" s="25">
        <f t="shared" si="1345"/>
        <v>0</v>
      </c>
      <c r="CA115" s="25"/>
      <c r="CB115" s="25">
        <f t="shared" si="1346"/>
        <v>0</v>
      </c>
      <c r="CC115" s="25"/>
      <c r="CD115" s="25">
        <f t="shared" si="1347"/>
        <v>0</v>
      </c>
      <c r="CE115" s="25"/>
      <c r="CF115" s="25">
        <f t="shared" si="1348"/>
        <v>0</v>
      </c>
      <c r="CG115" s="25"/>
      <c r="CH115" s="25">
        <f t="shared" si="1349"/>
        <v>0</v>
      </c>
      <c r="CI115" s="25"/>
      <c r="CJ115" s="25">
        <f t="shared" si="1350"/>
        <v>0</v>
      </c>
      <c r="CK115" s="25"/>
      <c r="CL115" s="25">
        <f t="shared" si="1351"/>
        <v>0</v>
      </c>
      <c r="CM115" s="25"/>
      <c r="CN115" s="25">
        <f t="shared" si="1352"/>
        <v>0</v>
      </c>
      <c r="CO115" s="25"/>
      <c r="CP115" s="25">
        <f t="shared" si="1353"/>
        <v>0</v>
      </c>
      <c r="CQ115" s="25"/>
      <c r="CR115" s="25">
        <f t="shared" si="1354"/>
        <v>0</v>
      </c>
      <c r="CS115" s="25"/>
      <c r="CT115" s="25">
        <f t="shared" si="1355"/>
        <v>0</v>
      </c>
      <c r="CU115" s="25">
        <v>642.26</v>
      </c>
      <c r="CV115" s="25">
        <f t="shared" si="1356"/>
        <v>2485.5500000000002</v>
      </c>
      <c r="CW115" s="25">
        <v>1728.47</v>
      </c>
      <c r="CX115" s="25">
        <f t="shared" si="1357"/>
        <v>6689.18</v>
      </c>
      <c r="CY115" s="25"/>
      <c r="CZ115" s="25">
        <f t="shared" si="1358"/>
        <v>0</v>
      </c>
      <c r="DA115" s="25"/>
      <c r="DB115" s="25">
        <f t="shared" si="1359"/>
        <v>0</v>
      </c>
      <c r="DC115" s="25"/>
      <c r="DD115" s="25">
        <f t="shared" si="1360"/>
        <v>0</v>
      </c>
      <c r="DE115" s="25"/>
      <c r="DF115" s="25">
        <f t="shared" si="1361"/>
        <v>0</v>
      </c>
    </row>
    <row r="116" spans="1:110" s="7" customFormat="1" ht="127.5" x14ac:dyDescent="0.2">
      <c r="A116" s="63">
        <v>69</v>
      </c>
      <c r="B116" s="82" t="s">
        <v>188</v>
      </c>
      <c r="C116" s="64" t="s">
        <v>189</v>
      </c>
      <c r="D116" s="65" t="s">
        <v>103</v>
      </c>
      <c r="E116" s="63">
        <v>920</v>
      </c>
      <c r="F116" s="57">
        <v>170.3</v>
      </c>
      <c r="G116" s="53">
        <f t="shared" si="1362"/>
        <v>156676</v>
      </c>
      <c r="H116" s="24">
        <f t="shared" si="1328"/>
        <v>3625.7599999999998</v>
      </c>
      <c r="I116" s="24">
        <f t="shared" si="1329"/>
        <v>617466.92999999993</v>
      </c>
      <c r="J116" s="24">
        <f t="shared" si="1330"/>
        <v>-2705.7599999999998</v>
      </c>
      <c r="K116" s="24">
        <f t="shared" si="339"/>
        <v>3625.7599999999998</v>
      </c>
      <c r="L116" s="24">
        <f t="shared" si="340"/>
        <v>617466.92999999993</v>
      </c>
      <c r="M116" s="24">
        <f t="shared" si="1363"/>
        <v>-2705.7599999999998</v>
      </c>
      <c r="N116" s="24">
        <f t="shared" si="1364"/>
        <v>-460790.92999999993</v>
      </c>
      <c r="O116" s="25"/>
      <c r="P116" s="25">
        <f>ROUND(O116*$F116,2)</f>
        <v>0</v>
      </c>
      <c r="Q116" s="25"/>
      <c r="R116" s="25">
        <f t="shared" si="1331"/>
        <v>0</v>
      </c>
      <c r="S116" s="25"/>
      <c r="T116" s="25">
        <f t="shared" si="724"/>
        <v>0</v>
      </c>
      <c r="U116" s="25"/>
      <c r="V116" s="25">
        <f>ROUND(U116*F116,2)</f>
        <v>0</v>
      </c>
      <c r="W116" s="25"/>
      <c r="X116" s="25">
        <f>ROUND(W116*F116,2)</f>
        <v>0</v>
      </c>
      <c r="Y116" s="25"/>
      <c r="Z116" s="25">
        <f>ROUND(Y116*F116,2)</f>
        <v>0</v>
      </c>
      <c r="AA116" s="25"/>
      <c r="AB116" s="25">
        <f t="shared" si="725"/>
        <v>0</v>
      </c>
      <c r="AC116" s="25"/>
      <c r="AD116" s="25">
        <f t="shared" si="726"/>
        <v>0</v>
      </c>
      <c r="AE116" s="25"/>
      <c r="AF116" s="25">
        <f t="shared" si="727"/>
        <v>0</v>
      </c>
      <c r="AG116" s="25"/>
      <c r="AH116" s="25">
        <f t="shared" si="728"/>
        <v>0</v>
      </c>
      <c r="AI116" s="25"/>
      <c r="AJ116" s="25">
        <f t="shared" si="729"/>
        <v>0</v>
      </c>
      <c r="AK116" s="25"/>
      <c r="AL116" s="25">
        <f t="shared" si="730"/>
        <v>0</v>
      </c>
      <c r="AM116" s="25"/>
      <c r="AN116" s="25">
        <f t="shared" si="731"/>
        <v>0</v>
      </c>
      <c r="AO116" s="25"/>
      <c r="AP116" s="25">
        <f t="shared" si="732"/>
        <v>0</v>
      </c>
      <c r="AQ116" s="25"/>
      <c r="AR116" s="25">
        <f t="shared" si="733"/>
        <v>0</v>
      </c>
      <c r="AS116" s="25">
        <v>76.7</v>
      </c>
      <c r="AT116" s="25">
        <f t="shared" si="734"/>
        <v>13062.01</v>
      </c>
      <c r="AU116" s="25"/>
      <c r="AV116" s="25">
        <f t="shared" si="735"/>
        <v>0</v>
      </c>
      <c r="AW116" s="25"/>
      <c r="AX116" s="25">
        <f t="shared" si="736"/>
        <v>0</v>
      </c>
      <c r="AY116" s="25"/>
      <c r="AZ116" s="25">
        <f t="shared" si="1332"/>
        <v>0</v>
      </c>
      <c r="BA116" s="25"/>
      <c r="BB116" s="25">
        <f t="shared" si="1333"/>
        <v>0</v>
      </c>
      <c r="BC116" s="25"/>
      <c r="BD116" s="25">
        <f t="shared" si="1334"/>
        <v>0</v>
      </c>
      <c r="BE116" s="25"/>
      <c r="BF116" s="25">
        <f t="shared" si="1335"/>
        <v>0</v>
      </c>
      <c r="BG116" s="25"/>
      <c r="BH116" s="25">
        <f t="shared" si="1336"/>
        <v>0</v>
      </c>
      <c r="BI116" s="25"/>
      <c r="BJ116" s="25">
        <f t="shared" si="1337"/>
        <v>0</v>
      </c>
      <c r="BK116" s="25">
        <v>843.3</v>
      </c>
      <c r="BL116" s="25">
        <f t="shared" si="1338"/>
        <v>143613.99</v>
      </c>
      <c r="BM116" s="25">
        <v>334.02</v>
      </c>
      <c r="BN116" s="25">
        <f t="shared" si="1339"/>
        <v>56883.61</v>
      </c>
      <c r="BO116" s="25"/>
      <c r="BP116" s="25">
        <f t="shared" si="1340"/>
        <v>0</v>
      </c>
      <c r="BQ116" s="25"/>
      <c r="BR116" s="25">
        <f t="shared" si="1341"/>
        <v>0</v>
      </c>
      <c r="BS116" s="25"/>
      <c r="BT116" s="25">
        <f t="shared" si="1342"/>
        <v>0</v>
      </c>
      <c r="BU116" s="25"/>
      <c r="BV116" s="25">
        <f t="shared" si="1343"/>
        <v>0</v>
      </c>
      <c r="BW116" s="25"/>
      <c r="BX116" s="25">
        <f t="shared" si="1344"/>
        <v>0</v>
      </c>
      <c r="BY116" s="25"/>
      <c r="BZ116" s="25">
        <f t="shared" si="1345"/>
        <v>0</v>
      </c>
      <c r="CA116" s="25"/>
      <c r="CB116" s="25">
        <f t="shared" si="1346"/>
        <v>0</v>
      </c>
      <c r="CC116" s="25"/>
      <c r="CD116" s="25">
        <f t="shared" si="1347"/>
        <v>0</v>
      </c>
      <c r="CE116" s="25"/>
      <c r="CF116" s="25">
        <f t="shared" si="1348"/>
        <v>0</v>
      </c>
      <c r="CG116" s="25"/>
      <c r="CH116" s="25">
        <f t="shared" si="1349"/>
        <v>0</v>
      </c>
      <c r="CI116" s="25"/>
      <c r="CJ116" s="25">
        <f t="shared" si="1350"/>
        <v>0</v>
      </c>
      <c r="CK116" s="25"/>
      <c r="CL116" s="25">
        <f t="shared" si="1351"/>
        <v>0</v>
      </c>
      <c r="CM116" s="25"/>
      <c r="CN116" s="25">
        <f t="shared" si="1352"/>
        <v>0</v>
      </c>
      <c r="CO116" s="25"/>
      <c r="CP116" s="25">
        <f t="shared" si="1353"/>
        <v>0</v>
      </c>
      <c r="CQ116" s="25"/>
      <c r="CR116" s="25">
        <f t="shared" si="1354"/>
        <v>0</v>
      </c>
      <c r="CS116" s="25"/>
      <c r="CT116" s="25">
        <f t="shared" si="1355"/>
        <v>0</v>
      </c>
      <c r="CU116" s="25"/>
      <c r="CV116" s="25">
        <f t="shared" si="1356"/>
        <v>0</v>
      </c>
      <c r="CW116" s="25">
        <v>2371.7399999999998</v>
      </c>
      <c r="CX116" s="25">
        <f t="shared" si="1357"/>
        <v>403907.32</v>
      </c>
      <c r="CY116" s="25"/>
      <c r="CZ116" s="25">
        <f t="shared" si="1358"/>
        <v>0</v>
      </c>
      <c r="DA116" s="25"/>
      <c r="DB116" s="25">
        <f t="shared" si="1359"/>
        <v>0</v>
      </c>
      <c r="DC116" s="25"/>
      <c r="DD116" s="25">
        <f t="shared" si="1360"/>
        <v>0</v>
      </c>
      <c r="DE116" s="25"/>
      <c r="DF116" s="25">
        <f t="shared" si="1361"/>
        <v>0</v>
      </c>
    </row>
    <row r="117" spans="1:110" s="7" customFormat="1" ht="127.5" x14ac:dyDescent="0.2">
      <c r="A117" s="63">
        <v>70</v>
      </c>
      <c r="B117" s="82" t="s">
        <v>188</v>
      </c>
      <c r="C117" s="64" t="s">
        <v>190</v>
      </c>
      <c r="D117" s="65" t="s">
        <v>103</v>
      </c>
      <c r="E117" s="63">
        <v>1100</v>
      </c>
      <c r="F117" s="57">
        <v>42.95</v>
      </c>
      <c r="G117" s="53">
        <f t="shared" si="1362"/>
        <v>47245</v>
      </c>
      <c r="H117" s="24">
        <f t="shared" si="1328"/>
        <v>3849.33</v>
      </c>
      <c r="I117" s="24">
        <f t="shared" si="1329"/>
        <v>165328.72</v>
      </c>
      <c r="J117" s="24">
        <f t="shared" si="1330"/>
        <v>-2749.33</v>
      </c>
      <c r="K117" s="24">
        <f t="shared" si="339"/>
        <v>3849.33</v>
      </c>
      <c r="L117" s="24">
        <f t="shared" si="340"/>
        <v>165328.72</v>
      </c>
      <c r="M117" s="24">
        <f t="shared" si="1363"/>
        <v>-2749.33</v>
      </c>
      <c r="N117" s="24">
        <f t="shared" si="1364"/>
        <v>-118083.72</v>
      </c>
      <c r="O117" s="25"/>
      <c r="P117" s="25">
        <f t="shared" ref="P117:P119" si="1365">ROUND(O117*$F117,2)</f>
        <v>0</v>
      </c>
      <c r="Q117" s="25"/>
      <c r="R117" s="25">
        <f t="shared" si="1331"/>
        <v>0</v>
      </c>
      <c r="S117" s="25"/>
      <c r="T117" s="25">
        <f t="shared" si="724"/>
        <v>0</v>
      </c>
      <c r="U117" s="25">
        <v>787.51</v>
      </c>
      <c r="V117" s="25">
        <f t="shared" ref="V117:V124" si="1366">ROUND(U117*F117,2)</f>
        <v>33823.550000000003</v>
      </c>
      <c r="W117" s="25"/>
      <c r="X117" s="25">
        <f t="shared" ref="X117:X124" si="1367">ROUND(W117*F117,2)</f>
        <v>0</v>
      </c>
      <c r="Y117" s="25"/>
      <c r="Z117" s="25">
        <f t="shared" ref="Z117:Z124" si="1368">ROUND(Y117*F117,2)</f>
        <v>0</v>
      </c>
      <c r="AA117" s="25"/>
      <c r="AB117" s="25">
        <f t="shared" si="725"/>
        <v>0</v>
      </c>
      <c r="AC117" s="25"/>
      <c r="AD117" s="25">
        <f t="shared" si="726"/>
        <v>0</v>
      </c>
      <c r="AE117" s="25"/>
      <c r="AF117" s="25">
        <f t="shared" si="727"/>
        <v>0</v>
      </c>
      <c r="AG117" s="25"/>
      <c r="AH117" s="25">
        <f t="shared" si="728"/>
        <v>0</v>
      </c>
      <c r="AI117" s="25"/>
      <c r="AJ117" s="25">
        <f t="shared" si="729"/>
        <v>0</v>
      </c>
      <c r="AK117" s="25"/>
      <c r="AL117" s="25">
        <f t="shared" si="730"/>
        <v>0</v>
      </c>
      <c r="AM117" s="25"/>
      <c r="AN117" s="25">
        <f t="shared" si="731"/>
        <v>0</v>
      </c>
      <c r="AO117" s="25"/>
      <c r="AP117" s="25">
        <f t="shared" si="732"/>
        <v>0</v>
      </c>
      <c r="AQ117" s="25"/>
      <c r="AR117" s="25">
        <f t="shared" si="733"/>
        <v>0</v>
      </c>
      <c r="AS117" s="25"/>
      <c r="AT117" s="25">
        <f t="shared" si="734"/>
        <v>0</v>
      </c>
      <c r="AU117" s="25"/>
      <c r="AV117" s="25">
        <f t="shared" si="735"/>
        <v>0</v>
      </c>
      <c r="AW117" s="25"/>
      <c r="AX117" s="25">
        <f t="shared" si="736"/>
        <v>0</v>
      </c>
      <c r="AY117" s="25"/>
      <c r="AZ117" s="25">
        <f t="shared" si="1332"/>
        <v>0</v>
      </c>
      <c r="BA117" s="25"/>
      <c r="BB117" s="25">
        <f t="shared" si="1333"/>
        <v>0</v>
      </c>
      <c r="BC117" s="25"/>
      <c r="BD117" s="25">
        <f t="shared" si="1334"/>
        <v>0</v>
      </c>
      <c r="BE117" s="25"/>
      <c r="BF117" s="25">
        <f t="shared" si="1335"/>
        <v>0</v>
      </c>
      <c r="BG117" s="25"/>
      <c r="BH117" s="25">
        <f t="shared" si="1336"/>
        <v>0</v>
      </c>
      <c r="BI117" s="25"/>
      <c r="BJ117" s="25">
        <f t="shared" si="1337"/>
        <v>0</v>
      </c>
      <c r="BK117" s="25"/>
      <c r="BL117" s="25">
        <f t="shared" si="1338"/>
        <v>0</v>
      </c>
      <c r="BM117" s="25"/>
      <c r="BN117" s="25">
        <f t="shared" si="1339"/>
        <v>0</v>
      </c>
      <c r="BO117" s="25"/>
      <c r="BP117" s="25">
        <f t="shared" si="1340"/>
        <v>0</v>
      </c>
      <c r="BQ117" s="25"/>
      <c r="BR117" s="25">
        <f t="shared" si="1341"/>
        <v>0</v>
      </c>
      <c r="BS117" s="25"/>
      <c r="BT117" s="25">
        <f t="shared" si="1342"/>
        <v>0</v>
      </c>
      <c r="BU117" s="25"/>
      <c r="BV117" s="25">
        <f t="shared" si="1343"/>
        <v>0</v>
      </c>
      <c r="BW117" s="25"/>
      <c r="BX117" s="25">
        <f t="shared" si="1344"/>
        <v>0</v>
      </c>
      <c r="BY117" s="25"/>
      <c r="BZ117" s="25">
        <f t="shared" si="1345"/>
        <v>0</v>
      </c>
      <c r="CA117" s="25"/>
      <c r="CB117" s="25">
        <f t="shared" si="1346"/>
        <v>0</v>
      </c>
      <c r="CC117" s="25"/>
      <c r="CD117" s="25">
        <f t="shared" si="1347"/>
        <v>0</v>
      </c>
      <c r="CE117" s="25"/>
      <c r="CF117" s="25">
        <f t="shared" si="1348"/>
        <v>0</v>
      </c>
      <c r="CG117" s="25"/>
      <c r="CH117" s="25">
        <f t="shared" si="1349"/>
        <v>0</v>
      </c>
      <c r="CI117" s="25"/>
      <c r="CJ117" s="25">
        <f t="shared" si="1350"/>
        <v>0</v>
      </c>
      <c r="CK117" s="25"/>
      <c r="CL117" s="25">
        <f t="shared" si="1351"/>
        <v>0</v>
      </c>
      <c r="CM117" s="25"/>
      <c r="CN117" s="25">
        <f t="shared" si="1352"/>
        <v>0</v>
      </c>
      <c r="CO117" s="25"/>
      <c r="CP117" s="25">
        <f t="shared" si="1353"/>
        <v>0</v>
      </c>
      <c r="CQ117" s="25"/>
      <c r="CR117" s="25">
        <f t="shared" si="1354"/>
        <v>0</v>
      </c>
      <c r="CS117" s="25"/>
      <c r="CT117" s="25">
        <f t="shared" si="1355"/>
        <v>0</v>
      </c>
      <c r="CU117" s="25">
        <v>312.49</v>
      </c>
      <c r="CV117" s="25">
        <f t="shared" si="1356"/>
        <v>13421.45</v>
      </c>
      <c r="CW117" s="25">
        <v>2749.33</v>
      </c>
      <c r="CX117" s="25">
        <f t="shared" si="1357"/>
        <v>118083.72</v>
      </c>
      <c r="CY117" s="25"/>
      <c r="CZ117" s="25">
        <f t="shared" si="1358"/>
        <v>0</v>
      </c>
      <c r="DA117" s="25"/>
      <c r="DB117" s="25">
        <f t="shared" si="1359"/>
        <v>0</v>
      </c>
      <c r="DC117" s="25"/>
      <c r="DD117" s="25">
        <f t="shared" si="1360"/>
        <v>0</v>
      </c>
      <c r="DE117" s="25"/>
      <c r="DF117" s="25">
        <f t="shared" si="1361"/>
        <v>0</v>
      </c>
    </row>
    <row r="118" spans="1:110" s="7" customFormat="1" ht="63.75" x14ac:dyDescent="0.2">
      <c r="A118" s="63">
        <v>71</v>
      </c>
      <c r="B118" s="82" t="s">
        <v>191</v>
      </c>
      <c r="C118" s="64" t="s">
        <v>192</v>
      </c>
      <c r="D118" s="65" t="s">
        <v>103</v>
      </c>
      <c r="E118" s="63">
        <v>3091</v>
      </c>
      <c r="F118" s="57">
        <v>52.54</v>
      </c>
      <c r="G118" s="53">
        <f t="shared" si="1362"/>
        <v>162401.14000000001</v>
      </c>
      <c r="H118" s="24">
        <f t="shared" si="1328"/>
        <v>14657.580000000002</v>
      </c>
      <c r="I118" s="24">
        <f t="shared" si="1329"/>
        <v>770109.25</v>
      </c>
      <c r="J118" s="24">
        <f t="shared" si="1330"/>
        <v>-11566.580000000002</v>
      </c>
      <c r="K118" s="24">
        <f t="shared" si="339"/>
        <v>14657.580000000002</v>
      </c>
      <c r="L118" s="24">
        <f t="shared" si="340"/>
        <v>770109.25</v>
      </c>
      <c r="M118" s="24">
        <f t="shared" si="1363"/>
        <v>-11566.580000000002</v>
      </c>
      <c r="N118" s="24">
        <f t="shared" si="1364"/>
        <v>-607708.11</v>
      </c>
      <c r="O118" s="25"/>
      <c r="P118" s="25">
        <f t="shared" si="1365"/>
        <v>0</v>
      </c>
      <c r="Q118" s="25"/>
      <c r="R118" s="25">
        <f t="shared" si="1331"/>
        <v>0</v>
      </c>
      <c r="S118" s="25"/>
      <c r="T118" s="25">
        <f t="shared" si="724"/>
        <v>0</v>
      </c>
      <c r="U118" s="25"/>
      <c r="V118" s="25">
        <f t="shared" si="1366"/>
        <v>0</v>
      </c>
      <c r="W118" s="25"/>
      <c r="X118" s="25">
        <f t="shared" si="1367"/>
        <v>0</v>
      </c>
      <c r="Y118" s="25"/>
      <c r="Z118" s="25">
        <f t="shared" si="1368"/>
        <v>0</v>
      </c>
      <c r="AA118" s="25"/>
      <c r="AB118" s="25">
        <f t="shared" si="725"/>
        <v>0</v>
      </c>
      <c r="AC118" s="25"/>
      <c r="AD118" s="25">
        <f t="shared" si="726"/>
        <v>0</v>
      </c>
      <c r="AE118" s="25"/>
      <c r="AF118" s="25">
        <f t="shared" si="727"/>
        <v>0</v>
      </c>
      <c r="AG118" s="25"/>
      <c r="AH118" s="25">
        <f t="shared" si="728"/>
        <v>0</v>
      </c>
      <c r="AI118" s="25"/>
      <c r="AJ118" s="25">
        <f t="shared" si="729"/>
        <v>0</v>
      </c>
      <c r="AK118" s="25"/>
      <c r="AL118" s="25">
        <f t="shared" si="730"/>
        <v>0</v>
      </c>
      <c r="AM118" s="25"/>
      <c r="AN118" s="25">
        <f t="shared" si="731"/>
        <v>0</v>
      </c>
      <c r="AO118" s="25"/>
      <c r="AP118" s="25">
        <f t="shared" si="732"/>
        <v>0</v>
      </c>
      <c r="AQ118" s="25"/>
      <c r="AR118" s="25">
        <f t="shared" si="733"/>
        <v>0</v>
      </c>
      <c r="AS118" s="25"/>
      <c r="AT118" s="25">
        <f t="shared" si="734"/>
        <v>0</v>
      </c>
      <c r="AU118" s="25"/>
      <c r="AV118" s="25">
        <f t="shared" si="735"/>
        <v>0</v>
      </c>
      <c r="AW118" s="25"/>
      <c r="AX118" s="25">
        <f t="shared" si="736"/>
        <v>0</v>
      </c>
      <c r="AY118" s="25"/>
      <c r="AZ118" s="25">
        <f t="shared" si="1332"/>
        <v>0</v>
      </c>
      <c r="BA118" s="25"/>
      <c r="BB118" s="25">
        <f t="shared" si="1333"/>
        <v>0</v>
      </c>
      <c r="BC118" s="25"/>
      <c r="BD118" s="25">
        <f t="shared" si="1334"/>
        <v>0</v>
      </c>
      <c r="BE118" s="25"/>
      <c r="BF118" s="25">
        <f t="shared" si="1335"/>
        <v>0</v>
      </c>
      <c r="BG118" s="25"/>
      <c r="BH118" s="25">
        <f t="shared" si="1336"/>
        <v>0</v>
      </c>
      <c r="BI118" s="25"/>
      <c r="BJ118" s="25">
        <f t="shared" si="1337"/>
        <v>0</v>
      </c>
      <c r="BK118" s="25"/>
      <c r="BL118" s="25">
        <f t="shared" si="1338"/>
        <v>0</v>
      </c>
      <c r="BM118" s="25"/>
      <c r="BN118" s="25">
        <f t="shared" si="1339"/>
        <v>0</v>
      </c>
      <c r="BO118" s="25"/>
      <c r="BP118" s="25">
        <f t="shared" si="1340"/>
        <v>0</v>
      </c>
      <c r="BQ118" s="25"/>
      <c r="BR118" s="25">
        <f t="shared" si="1341"/>
        <v>0</v>
      </c>
      <c r="BS118" s="25"/>
      <c r="BT118" s="25">
        <f t="shared" si="1342"/>
        <v>0</v>
      </c>
      <c r="BU118" s="25"/>
      <c r="BV118" s="25">
        <f t="shared" si="1343"/>
        <v>0</v>
      </c>
      <c r="BW118" s="25"/>
      <c r="BX118" s="25">
        <f t="shared" si="1344"/>
        <v>0</v>
      </c>
      <c r="BY118" s="25"/>
      <c r="BZ118" s="25">
        <f t="shared" si="1345"/>
        <v>0</v>
      </c>
      <c r="CA118" s="25"/>
      <c r="CB118" s="25">
        <f t="shared" si="1346"/>
        <v>0</v>
      </c>
      <c r="CC118" s="25"/>
      <c r="CD118" s="25">
        <f t="shared" si="1347"/>
        <v>0</v>
      </c>
      <c r="CE118" s="25"/>
      <c r="CF118" s="25">
        <f t="shared" si="1348"/>
        <v>0</v>
      </c>
      <c r="CG118" s="25"/>
      <c r="CH118" s="25">
        <f t="shared" si="1349"/>
        <v>0</v>
      </c>
      <c r="CI118" s="25"/>
      <c r="CJ118" s="25">
        <f t="shared" si="1350"/>
        <v>0</v>
      </c>
      <c r="CK118" s="25"/>
      <c r="CL118" s="25">
        <f t="shared" si="1351"/>
        <v>0</v>
      </c>
      <c r="CM118" s="25"/>
      <c r="CN118" s="25">
        <f t="shared" si="1352"/>
        <v>0</v>
      </c>
      <c r="CO118" s="25"/>
      <c r="CP118" s="25">
        <f t="shared" si="1353"/>
        <v>0</v>
      </c>
      <c r="CQ118" s="25"/>
      <c r="CR118" s="25">
        <f t="shared" si="1354"/>
        <v>0</v>
      </c>
      <c r="CS118" s="25"/>
      <c r="CT118" s="25">
        <f t="shared" si="1355"/>
        <v>0</v>
      </c>
      <c r="CU118" s="25">
        <v>3091</v>
      </c>
      <c r="CV118" s="25">
        <f t="shared" si="1356"/>
        <v>162401.14000000001</v>
      </c>
      <c r="CW118" s="25">
        <v>7189.54</v>
      </c>
      <c r="CX118" s="25">
        <f t="shared" si="1357"/>
        <v>377738.43</v>
      </c>
      <c r="CY118" s="25"/>
      <c r="CZ118" s="25">
        <f t="shared" si="1358"/>
        <v>0</v>
      </c>
      <c r="DA118" s="25"/>
      <c r="DB118" s="25">
        <f t="shared" si="1359"/>
        <v>0</v>
      </c>
      <c r="DC118" s="25">
        <v>4377.04</v>
      </c>
      <c r="DD118" s="25">
        <f t="shared" si="1360"/>
        <v>229969.68</v>
      </c>
      <c r="DE118" s="25"/>
      <c r="DF118" s="25">
        <f t="shared" si="1361"/>
        <v>0</v>
      </c>
    </row>
    <row r="119" spans="1:110" s="7" customFormat="1" ht="89.25" x14ac:dyDescent="0.2">
      <c r="A119" s="63">
        <v>72</v>
      </c>
      <c r="B119" s="82" t="s">
        <v>193</v>
      </c>
      <c r="C119" s="64" t="s">
        <v>194</v>
      </c>
      <c r="D119" s="65" t="s">
        <v>103</v>
      </c>
      <c r="E119" s="63">
        <v>3500</v>
      </c>
      <c r="F119" s="57">
        <v>460</v>
      </c>
      <c r="G119" s="53">
        <f>ROUND(E119*F119,2)</f>
        <v>1610000</v>
      </c>
      <c r="H119" s="24">
        <f t="shared" si="1328"/>
        <v>0</v>
      </c>
      <c r="I119" s="24">
        <f t="shared" si="1329"/>
        <v>0</v>
      </c>
      <c r="J119" s="24">
        <f t="shared" si="1330"/>
        <v>3500</v>
      </c>
      <c r="K119" s="24">
        <f t="shared" si="339"/>
        <v>0</v>
      </c>
      <c r="L119" s="24">
        <f t="shared" si="340"/>
        <v>0</v>
      </c>
      <c r="M119" s="24">
        <f t="shared" si="1363"/>
        <v>3500</v>
      </c>
      <c r="N119" s="24">
        <f t="shared" si="1364"/>
        <v>1610000</v>
      </c>
      <c r="O119" s="25"/>
      <c r="P119" s="25">
        <f t="shared" si="1365"/>
        <v>0</v>
      </c>
      <c r="Q119" s="25"/>
      <c r="R119" s="25">
        <f>ROUND(Q119*F119,2)</f>
        <v>0</v>
      </c>
      <c r="S119" s="25"/>
      <c r="T119" s="25">
        <f t="shared" si="724"/>
        <v>0</v>
      </c>
      <c r="U119" s="25"/>
      <c r="V119" s="25">
        <f t="shared" si="1366"/>
        <v>0</v>
      </c>
      <c r="W119" s="25"/>
      <c r="X119" s="25">
        <f t="shared" si="1367"/>
        <v>0</v>
      </c>
      <c r="Y119" s="25"/>
      <c r="Z119" s="25">
        <f t="shared" si="1368"/>
        <v>0</v>
      </c>
      <c r="AA119" s="25"/>
      <c r="AB119" s="25">
        <f t="shared" si="725"/>
        <v>0</v>
      </c>
      <c r="AC119" s="25"/>
      <c r="AD119" s="25">
        <f t="shared" si="726"/>
        <v>0</v>
      </c>
      <c r="AE119" s="25"/>
      <c r="AF119" s="25">
        <f t="shared" si="727"/>
        <v>0</v>
      </c>
      <c r="AG119" s="25"/>
      <c r="AH119" s="25">
        <f t="shared" si="728"/>
        <v>0</v>
      </c>
      <c r="AI119" s="25"/>
      <c r="AJ119" s="25">
        <f t="shared" si="729"/>
        <v>0</v>
      </c>
      <c r="AK119" s="25"/>
      <c r="AL119" s="25">
        <f t="shared" si="730"/>
        <v>0</v>
      </c>
      <c r="AM119" s="25"/>
      <c r="AN119" s="25">
        <f t="shared" si="731"/>
        <v>0</v>
      </c>
      <c r="AO119" s="25"/>
      <c r="AP119" s="25">
        <f t="shared" si="732"/>
        <v>0</v>
      </c>
      <c r="AQ119" s="25"/>
      <c r="AR119" s="25">
        <f t="shared" si="733"/>
        <v>0</v>
      </c>
      <c r="AS119" s="25"/>
      <c r="AT119" s="25">
        <f t="shared" si="734"/>
        <v>0</v>
      </c>
      <c r="AU119" s="25"/>
      <c r="AV119" s="25">
        <f t="shared" si="735"/>
        <v>0</v>
      </c>
      <c r="AW119" s="25"/>
      <c r="AX119" s="25">
        <f t="shared" si="736"/>
        <v>0</v>
      </c>
      <c r="AY119" s="25"/>
      <c r="AZ119" s="25">
        <f t="shared" si="1332"/>
        <v>0</v>
      </c>
      <c r="BA119" s="25"/>
      <c r="BB119" s="25">
        <f t="shared" si="1333"/>
        <v>0</v>
      </c>
      <c r="BC119" s="25"/>
      <c r="BD119" s="25">
        <f t="shared" si="1334"/>
        <v>0</v>
      </c>
      <c r="BE119" s="25"/>
      <c r="BF119" s="25">
        <f t="shared" si="1335"/>
        <v>0</v>
      </c>
      <c r="BG119" s="25"/>
      <c r="BH119" s="25">
        <f t="shared" si="1336"/>
        <v>0</v>
      </c>
      <c r="BI119" s="25"/>
      <c r="BJ119" s="25">
        <f t="shared" si="1337"/>
        <v>0</v>
      </c>
      <c r="BK119" s="25"/>
      <c r="BL119" s="25">
        <f t="shared" si="1338"/>
        <v>0</v>
      </c>
      <c r="BM119" s="25"/>
      <c r="BN119" s="25">
        <f t="shared" si="1339"/>
        <v>0</v>
      </c>
      <c r="BO119" s="25"/>
      <c r="BP119" s="25">
        <f t="shared" si="1340"/>
        <v>0</v>
      </c>
      <c r="BQ119" s="25"/>
      <c r="BR119" s="25">
        <f t="shared" si="1341"/>
        <v>0</v>
      </c>
      <c r="BS119" s="25"/>
      <c r="BT119" s="25">
        <f t="shared" si="1342"/>
        <v>0</v>
      </c>
      <c r="BU119" s="25"/>
      <c r="BV119" s="25">
        <f t="shared" si="1343"/>
        <v>0</v>
      </c>
      <c r="BW119" s="25"/>
      <c r="BX119" s="25">
        <f t="shared" si="1344"/>
        <v>0</v>
      </c>
      <c r="BY119" s="25"/>
      <c r="BZ119" s="25">
        <f t="shared" si="1345"/>
        <v>0</v>
      </c>
      <c r="CA119" s="25"/>
      <c r="CB119" s="25">
        <f t="shared" si="1346"/>
        <v>0</v>
      </c>
      <c r="CC119" s="25"/>
      <c r="CD119" s="25">
        <f t="shared" si="1347"/>
        <v>0</v>
      </c>
      <c r="CE119" s="25"/>
      <c r="CF119" s="25">
        <f t="shared" si="1348"/>
        <v>0</v>
      </c>
      <c r="CG119" s="25"/>
      <c r="CH119" s="25">
        <f t="shared" si="1349"/>
        <v>0</v>
      </c>
      <c r="CI119" s="25"/>
      <c r="CJ119" s="25">
        <f t="shared" si="1350"/>
        <v>0</v>
      </c>
      <c r="CK119" s="25"/>
      <c r="CL119" s="25">
        <f t="shared" si="1351"/>
        <v>0</v>
      </c>
      <c r="CM119" s="25"/>
      <c r="CN119" s="25">
        <f t="shared" si="1352"/>
        <v>0</v>
      </c>
      <c r="CO119" s="25"/>
      <c r="CP119" s="25">
        <f t="shared" si="1353"/>
        <v>0</v>
      </c>
      <c r="CQ119" s="25"/>
      <c r="CR119" s="25">
        <f t="shared" si="1354"/>
        <v>0</v>
      </c>
      <c r="CS119" s="25"/>
      <c r="CT119" s="25">
        <f t="shared" si="1355"/>
        <v>0</v>
      </c>
      <c r="CU119" s="25"/>
      <c r="CV119" s="25">
        <f t="shared" si="1356"/>
        <v>0</v>
      </c>
      <c r="CW119" s="25"/>
      <c r="CX119" s="25">
        <f t="shared" si="1357"/>
        <v>0</v>
      </c>
      <c r="CY119" s="25"/>
      <c r="CZ119" s="25">
        <f t="shared" si="1358"/>
        <v>0</v>
      </c>
      <c r="DA119" s="25"/>
      <c r="DB119" s="25">
        <f t="shared" si="1359"/>
        <v>0</v>
      </c>
      <c r="DC119" s="25"/>
      <c r="DD119" s="25">
        <f t="shared" si="1360"/>
        <v>0</v>
      </c>
      <c r="DE119" s="25"/>
      <c r="DF119" s="25">
        <f t="shared" si="1361"/>
        <v>0</v>
      </c>
    </row>
    <row r="120" spans="1:110" s="7" customFormat="1" x14ac:dyDescent="0.2">
      <c r="A120" s="63"/>
      <c r="B120" s="82"/>
      <c r="C120" s="64" t="s">
        <v>195</v>
      </c>
      <c r="D120" s="65"/>
      <c r="E120" s="63"/>
      <c r="F120" s="57"/>
      <c r="G120" s="112">
        <f>SUM(G112:G119)</f>
        <v>2405234.9700000002</v>
      </c>
      <c r="H120" s="24">
        <f t="shared" si="744"/>
        <v>0</v>
      </c>
      <c r="I120" s="112">
        <f>SUM(I112:I119)</f>
        <v>1801905.28</v>
      </c>
      <c r="J120" s="24"/>
      <c r="K120" s="24"/>
      <c r="L120" s="112">
        <f>SUM(L112:L119)</f>
        <v>1801905.28</v>
      </c>
      <c r="M120" s="24"/>
      <c r="N120" s="112">
        <f>SUM(N112:N119)</f>
        <v>603329.69000000006</v>
      </c>
      <c r="O120" s="24"/>
      <c r="P120" s="112">
        <f t="shared" ref="P120" si="1369">SUM(P112:P119)</f>
        <v>0</v>
      </c>
      <c r="Q120" s="24"/>
      <c r="R120" s="112">
        <f t="shared" ref="R120" si="1370">SUM(R112:R119)</f>
        <v>0</v>
      </c>
      <c r="S120" s="24"/>
      <c r="T120" s="112">
        <f t="shared" ref="T120" si="1371">SUM(T112:T119)</f>
        <v>0</v>
      </c>
      <c r="U120" s="24"/>
      <c r="V120" s="112">
        <f t="shared" ref="V120" si="1372">SUM(V112:V119)</f>
        <v>74831.600000000006</v>
      </c>
      <c r="W120" s="24"/>
      <c r="X120" s="112">
        <f t="shared" ref="X120" si="1373">SUM(X112:X119)</f>
        <v>0</v>
      </c>
      <c r="Y120" s="24"/>
      <c r="Z120" s="112">
        <f t="shared" ref="Z120" si="1374">SUM(Z112:Z119)</f>
        <v>0</v>
      </c>
      <c r="AA120" s="24"/>
      <c r="AB120" s="112">
        <f t="shared" ref="AB120" si="1375">SUM(AB112:AB119)</f>
        <v>0</v>
      </c>
      <c r="AC120" s="24"/>
      <c r="AD120" s="112">
        <f t="shared" ref="AD120" si="1376">SUM(AD112:AD119)</f>
        <v>0</v>
      </c>
      <c r="AE120" s="24"/>
      <c r="AF120" s="112">
        <f t="shared" ref="AF120" si="1377">SUM(AF112:AF119)</f>
        <v>0</v>
      </c>
      <c r="AG120" s="24"/>
      <c r="AH120" s="112">
        <f t="shared" ref="AH120" si="1378">SUM(AH112:AH119)</f>
        <v>0</v>
      </c>
      <c r="AI120" s="24"/>
      <c r="AJ120" s="112">
        <f t="shared" ref="AJ120" si="1379">SUM(AJ112:AJ119)</f>
        <v>0</v>
      </c>
      <c r="AK120" s="24"/>
      <c r="AL120" s="112">
        <f t="shared" ref="AL120" si="1380">SUM(AL112:AL119)</f>
        <v>0</v>
      </c>
      <c r="AM120" s="24"/>
      <c r="AN120" s="112">
        <f t="shared" ref="AN120" si="1381">SUM(AN112:AN119)</f>
        <v>0</v>
      </c>
      <c r="AO120" s="24"/>
      <c r="AP120" s="112">
        <f t="shared" ref="AP120" si="1382">SUM(AP112:AP119)</f>
        <v>0</v>
      </c>
      <c r="AQ120" s="24"/>
      <c r="AR120" s="112">
        <f t="shared" ref="AR120" si="1383">SUM(AR112:AR119)</f>
        <v>0</v>
      </c>
      <c r="AS120" s="24"/>
      <c r="AT120" s="112">
        <f t="shared" ref="AT120" si="1384">SUM(AT112:AT119)</f>
        <v>76614.16</v>
      </c>
      <c r="AU120" s="24"/>
      <c r="AV120" s="112">
        <f t="shared" ref="AV120" si="1385">SUM(AV112:AV119)</f>
        <v>0</v>
      </c>
      <c r="AW120" s="24"/>
      <c r="AX120" s="112">
        <f t="shared" ref="AX120" si="1386">SUM(AX112:AX119)</f>
        <v>0</v>
      </c>
      <c r="AY120" s="25"/>
      <c r="AZ120" s="112">
        <f t="shared" ref="AZ120" si="1387">SUM(AZ112:AZ119)</f>
        <v>17177.690000000002</v>
      </c>
      <c r="BA120" s="25"/>
      <c r="BB120" s="112">
        <f t="shared" ref="BB120" si="1388">SUM(BB112:BB119)</f>
        <v>0</v>
      </c>
      <c r="BC120" s="25"/>
      <c r="BD120" s="112">
        <f t="shared" ref="BD120" si="1389">SUM(BD112:BD119)</f>
        <v>0</v>
      </c>
      <c r="BE120" s="25"/>
      <c r="BF120" s="112">
        <f t="shared" ref="BF120" si="1390">SUM(BF112:BF119)</f>
        <v>0</v>
      </c>
      <c r="BG120" s="25"/>
      <c r="BH120" s="112">
        <f t="shared" ref="BH120" si="1391">SUM(BH112:BH119)</f>
        <v>0</v>
      </c>
      <c r="BI120" s="25"/>
      <c r="BJ120" s="112">
        <f t="shared" ref="BJ120" si="1392">SUM(BJ112:BJ119)</f>
        <v>0</v>
      </c>
      <c r="BK120" s="25"/>
      <c r="BL120" s="112">
        <f t="shared" ref="BL120" si="1393">SUM(BL112:BL119)</f>
        <v>153724.63</v>
      </c>
      <c r="BM120" s="25"/>
      <c r="BN120" s="112">
        <f t="shared" ref="BN120" si="1394">SUM(BN112:BN119)</f>
        <v>56883.61</v>
      </c>
      <c r="BO120" s="25"/>
      <c r="BP120" s="25"/>
      <c r="BQ120" s="25"/>
      <c r="BR120" s="112">
        <f t="shared" ref="BR120" si="1395">SUM(BR112:BR119)</f>
        <v>0</v>
      </c>
      <c r="BS120" s="25"/>
      <c r="BT120" s="112">
        <f t="shared" ref="BT120" si="1396">SUM(BT112:BT119)</f>
        <v>0</v>
      </c>
      <c r="BU120" s="25"/>
      <c r="BV120" s="25"/>
      <c r="BW120" s="25"/>
      <c r="BX120" s="112">
        <f t="shared" ref="BX120" si="1397">SUM(BX112:BX119)</f>
        <v>0</v>
      </c>
      <c r="BY120" s="25"/>
      <c r="BZ120" s="112">
        <f t="shared" ref="BZ120:CB120" si="1398">SUM(BZ112:BZ119)</f>
        <v>0</v>
      </c>
      <c r="CA120" s="25"/>
      <c r="CB120" s="112">
        <f t="shared" si="1398"/>
        <v>0</v>
      </c>
      <c r="CC120" s="25"/>
      <c r="CD120" s="112">
        <f t="shared" ref="CD120" si="1399">SUM(CD112:CD119)</f>
        <v>0</v>
      </c>
      <c r="CE120" s="25"/>
      <c r="CF120" s="112">
        <f t="shared" ref="CF120" si="1400">SUM(CF112:CF119)</f>
        <v>0</v>
      </c>
      <c r="CG120" s="25"/>
      <c r="CH120" s="112">
        <f t="shared" ref="CH120" si="1401">SUM(CH112:CH119)</f>
        <v>0</v>
      </c>
      <c r="CI120" s="25"/>
      <c r="CJ120" s="112">
        <f t="shared" ref="CJ120" si="1402">SUM(CJ112:CJ119)</f>
        <v>0</v>
      </c>
      <c r="CK120" s="25"/>
      <c r="CL120" s="112">
        <f t="shared" ref="CL120" si="1403">SUM(CL112:CL119)</f>
        <v>0</v>
      </c>
      <c r="CM120" s="25"/>
      <c r="CN120" s="112">
        <f t="shared" ref="CN120" si="1404">SUM(CN112:CN119)</f>
        <v>0</v>
      </c>
      <c r="CO120" s="25"/>
      <c r="CP120" s="112">
        <f t="shared" ref="CP120" si="1405">SUM(CP112:CP119)</f>
        <v>0</v>
      </c>
      <c r="CQ120" s="25"/>
      <c r="CR120" s="112">
        <f t="shared" ref="CR120" si="1406">SUM(CR112:CR119)</f>
        <v>0</v>
      </c>
      <c r="CS120" s="25"/>
      <c r="CT120" s="112">
        <f t="shared" ref="CT120" si="1407">SUM(CT112:CT119)</f>
        <v>0</v>
      </c>
      <c r="CU120" s="25"/>
      <c r="CV120" s="112">
        <f t="shared" ref="CV120" si="1408">SUM(CV112:CV119)</f>
        <v>263576.71000000002</v>
      </c>
      <c r="CW120" s="25"/>
      <c r="CX120" s="112">
        <f>SUM(CX112:CX119)</f>
        <v>929127.2</v>
      </c>
      <c r="CY120" s="25"/>
      <c r="CZ120" s="112">
        <f t="shared" ref="CZ120" si="1409">SUM(CZ112:CZ119)</f>
        <v>0</v>
      </c>
      <c r="DA120" s="25"/>
      <c r="DB120" s="112">
        <f t="shared" ref="DB120" si="1410">SUM(DB112:DB119)</f>
        <v>0</v>
      </c>
      <c r="DC120" s="25"/>
      <c r="DD120" s="112">
        <f>SUM(DD112:DD119)</f>
        <v>229969.68</v>
      </c>
      <c r="DE120" s="25"/>
      <c r="DF120" s="112">
        <f t="shared" ref="DF120" si="1411">SUM(DF112:DF119)</f>
        <v>0</v>
      </c>
    </row>
    <row r="121" spans="1:110" s="7" customFormat="1" x14ac:dyDescent="0.2">
      <c r="A121" s="63"/>
      <c r="B121" s="82"/>
      <c r="C121" s="64"/>
      <c r="D121" s="65"/>
      <c r="E121" s="63"/>
      <c r="F121" s="57"/>
      <c r="G121" s="53"/>
      <c r="H121" s="24">
        <f t="shared" si="744"/>
        <v>0</v>
      </c>
      <c r="I121" s="24"/>
      <c r="J121" s="24"/>
      <c r="K121" s="24"/>
      <c r="L121" s="24"/>
      <c r="M121" s="24"/>
      <c r="N121" s="24"/>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c r="DA121" s="25"/>
      <c r="DB121" s="25"/>
      <c r="DC121" s="25"/>
      <c r="DD121" s="25"/>
      <c r="DE121" s="25"/>
      <c r="DF121" s="25"/>
    </row>
    <row r="122" spans="1:110" s="7" customFormat="1" x14ac:dyDescent="0.2">
      <c r="A122" s="88"/>
      <c r="B122" s="94" t="s">
        <v>196</v>
      </c>
      <c r="C122" s="95" t="s">
        <v>197</v>
      </c>
      <c r="D122" s="90"/>
      <c r="E122" s="88"/>
      <c r="F122" s="91"/>
      <c r="G122" s="92"/>
      <c r="H122" s="24">
        <f t="shared" si="744"/>
        <v>0</v>
      </c>
      <c r="I122" s="70"/>
      <c r="J122" s="70"/>
      <c r="K122" s="70"/>
      <c r="L122" s="70"/>
      <c r="M122" s="70"/>
      <c r="N122" s="70"/>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c r="DA122" s="25"/>
      <c r="DB122" s="25"/>
      <c r="DC122" s="25"/>
      <c r="DD122" s="25"/>
      <c r="DE122" s="25"/>
      <c r="DF122" s="25"/>
    </row>
    <row r="123" spans="1:110" s="7" customFormat="1" x14ac:dyDescent="0.2">
      <c r="A123" s="100"/>
      <c r="B123" s="101"/>
      <c r="C123" s="102" t="s">
        <v>198</v>
      </c>
      <c r="D123" s="103"/>
      <c r="E123" s="100"/>
      <c r="F123" s="104"/>
      <c r="G123" s="105"/>
      <c r="H123" s="24">
        <f t="shared" si="744"/>
        <v>0</v>
      </c>
      <c r="I123" s="106"/>
      <c r="J123" s="106"/>
      <c r="K123" s="106"/>
      <c r="L123" s="106"/>
      <c r="M123" s="106"/>
      <c r="N123" s="106"/>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c r="DA123" s="25"/>
      <c r="DB123" s="25"/>
      <c r="DC123" s="25"/>
      <c r="DD123" s="25"/>
      <c r="DE123" s="25"/>
      <c r="DF123" s="25"/>
    </row>
    <row r="124" spans="1:110" s="7" customFormat="1" ht="51" x14ac:dyDescent="0.2">
      <c r="A124" s="63">
        <v>73</v>
      </c>
      <c r="B124" s="82" t="s">
        <v>199</v>
      </c>
      <c r="C124" s="64" t="s">
        <v>200</v>
      </c>
      <c r="D124" s="65" t="s">
        <v>46</v>
      </c>
      <c r="E124" s="63">
        <v>1</v>
      </c>
      <c r="F124" s="57">
        <v>2034.01</v>
      </c>
      <c r="G124" s="53">
        <f t="shared" ref="G124:G127" si="1412">ROUND(E124*F124,2)</f>
        <v>2034.01</v>
      </c>
      <c r="H124" s="24">
        <f t="shared" ref="H124:H129" si="1413">O124+Q124+S124+U124+W124+Y124+AA124+AC124+AE124+AG124+AI124+AK124+AM124+AO124+AQ124+AS124+AU124+AW124+AY124+BA124+BC124+BE124+BG124+BI124+BK124+BM124+BO124+BQ124+BS124+BU124+BW124+BY124+CA124+CC124+CE124+CG124+CI124+CK124+CM124+CO124+CQ124+CS124+CU124+CW124+CY124+DA124+DC124+DE124</f>
        <v>0</v>
      </c>
      <c r="I124" s="24">
        <f t="shared" ref="I124:I129" si="1414">P124+R124+T124+V124+X124+Z124+AB124+AD124+AF124+AH124+AJ124+AL124+AN124+AP124+AR124+AT124+AV124+AX124+AZ124+BB124+BD124+BF124+BH124+BJ124+BL124+BN124+BP124+BR124+BT124+BV124+BX124+BZ124+CB124+CD124+CF124+CH124+CJ124+CL124+CN124+CP124+CR124+CT124+CV124+CX124+CZ124+DB124+DD124+DF124</f>
        <v>0</v>
      </c>
      <c r="J124" s="24">
        <f t="shared" si="1330"/>
        <v>1</v>
      </c>
      <c r="K124" s="24">
        <f t="shared" ref="K124:K193" si="1415">H124</f>
        <v>0</v>
      </c>
      <c r="L124" s="24">
        <f t="shared" ref="L124:L193" si="1416">I124</f>
        <v>0</v>
      </c>
      <c r="M124" s="24">
        <f t="shared" ref="M124:M128" si="1417">E124-H124</f>
        <v>1</v>
      </c>
      <c r="N124" s="24">
        <f t="shared" ref="N124:N128" si="1418">G124-I124</f>
        <v>2034.01</v>
      </c>
      <c r="O124" s="25"/>
      <c r="P124" s="25">
        <f>ROUND(O124*$F124,2)</f>
        <v>0</v>
      </c>
      <c r="Q124" s="25"/>
      <c r="R124" s="25">
        <f t="shared" ref="R124:R127" si="1419">ROUND(Q124*F124,2)</f>
        <v>0</v>
      </c>
      <c r="S124" s="25"/>
      <c r="T124" s="25">
        <f t="shared" si="724"/>
        <v>0</v>
      </c>
      <c r="U124" s="25"/>
      <c r="V124" s="25">
        <f t="shared" si="1366"/>
        <v>0</v>
      </c>
      <c r="W124" s="25"/>
      <c r="X124" s="25">
        <f t="shared" si="1367"/>
        <v>0</v>
      </c>
      <c r="Y124" s="25"/>
      <c r="Z124" s="25">
        <f t="shared" si="1368"/>
        <v>0</v>
      </c>
      <c r="AA124" s="25"/>
      <c r="AB124" s="25">
        <f t="shared" si="725"/>
        <v>0</v>
      </c>
      <c r="AC124" s="25"/>
      <c r="AD124" s="25">
        <f t="shared" si="726"/>
        <v>0</v>
      </c>
      <c r="AE124" s="25"/>
      <c r="AF124" s="25">
        <f t="shared" si="727"/>
        <v>0</v>
      </c>
      <c r="AG124" s="25"/>
      <c r="AH124" s="25">
        <f t="shared" si="728"/>
        <v>0</v>
      </c>
      <c r="AI124" s="25"/>
      <c r="AJ124" s="25">
        <f t="shared" si="729"/>
        <v>0</v>
      </c>
      <c r="AK124" s="25"/>
      <c r="AL124" s="25">
        <f t="shared" si="730"/>
        <v>0</v>
      </c>
      <c r="AM124" s="25"/>
      <c r="AN124" s="25">
        <f t="shared" si="731"/>
        <v>0</v>
      </c>
      <c r="AO124" s="25"/>
      <c r="AP124" s="25">
        <f t="shared" si="732"/>
        <v>0</v>
      </c>
      <c r="AQ124" s="25"/>
      <c r="AR124" s="25">
        <f t="shared" si="733"/>
        <v>0</v>
      </c>
      <c r="AS124" s="25"/>
      <c r="AT124" s="25">
        <f t="shared" si="734"/>
        <v>0</v>
      </c>
      <c r="AU124" s="25"/>
      <c r="AV124" s="25">
        <f t="shared" si="735"/>
        <v>0</v>
      </c>
      <c r="AW124" s="25"/>
      <c r="AX124" s="25">
        <f t="shared" si="736"/>
        <v>0</v>
      </c>
      <c r="AY124" s="25"/>
      <c r="AZ124" s="25">
        <f t="shared" ref="AZ124:AZ129" si="1420">ROUND(AY124*F124,2)</f>
        <v>0</v>
      </c>
      <c r="BA124" s="25"/>
      <c r="BB124" s="25">
        <f t="shared" ref="BB124:BB129" si="1421">ROUND(BA124*F124,2)</f>
        <v>0</v>
      </c>
      <c r="BC124" s="25"/>
      <c r="BD124" s="25">
        <f t="shared" ref="BD124:BD129" si="1422">ROUND(BC124*F124,2)</f>
        <v>0</v>
      </c>
      <c r="BE124" s="25"/>
      <c r="BF124" s="25">
        <f t="shared" ref="BF124:BF129" si="1423">ROUND(BE124*F124,2)</f>
        <v>0</v>
      </c>
      <c r="BG124" s="25"/>
      <c r="BH124" s="25">
        <f t="shared" ref="BH124:BH129" si="1424">ROUND(BG124*F124,2)</f>
        <v>0</v>
      </c>
      <c r="BI124" s="25"/>
      <c r="BJ124" s="25">
        <f t="shared" ref="BJ124:BJ129" si="1425">ROUND(BI124*F124,2)</f>
        <v>0</v>
      </c>
      <c r="BK124" s="25"/>
      <c r="BL124" s="25">
        <f t="shared" ref="BL124:BL129" si="1426">ROUND(BK124*F124,2)</f>
        <v>0</v>
      </c>
      <c r="BM124" s="25"/>
      <c r="BN124" s="25">
        <f t="shared" ref="BN124:BN129" si="1427">ROUND(BM124*F124,2)</f>
        <v>0</v>
      </c>
      <c r="BO124" s="25"/>
      <c r="BP124" s="25">
        <f t="shared" ref="BP124:BP129" si="1428">ROUND(BO124*F124,2)</f>
        <v>0</v>
      </c>
      <c r="BQ124" s="25"/>
      <c r="BR124" s="25">
        <f t="shared" ref="BR124:BR129" si="1429">ROUND(BQ124*F124,2)</f>
        <v>0</v>
      </c>
      <c r="BS124" s="25"/>
      <c r="BT124" s="25">
        <f t="shared" ref="BT124:BT129" si="1430">ROUND(BS124*F124,2)</f>
        <v>0</v>
      </c>
      <c r="BU124" s="25"/>
      <c r="BV124" s="25">
        <f t="shared" ref="BV124:BV129" si="1431">ROUND(BU124*F124,2)</f>
        <v>0</v>
      </c>
      <c r="BW124" s="25"/>
      <c r="BX124" s="25">
        <f t="shared" ref="BX124:BX129" si="1432">ROUND(BW124*F124,2)</f>
        <v>0</v>
      </c>
      <c r="BY124" s="25"/>
      <c r="BZ124" s="25">
        <f t="shared" ref="BZ124:BZ129" si="1433">ROUND(BY124*F124,2)</f>
        <v>0</v>
      </c>
      <c r="CA124" s="25"/>
      <c r="CB124" s="25">
        <f t="shared" ref="CB124:CB129" si="1434">ROUND(CA124*F124,2)</f>
        <v>0</v>
      </c>
      <c r="CC124" s="25"/>
      <c r="CD124" s="25">
        <f t="shared" ref="CD124:CD129" si="1435">ROUND(CC124*F124,2)</f>
        <v>0</v>
      </c>
      <c r="CE124" s="25"/>
      <c r="CF124" s="25">
        <f t="shared" ref="CF124:CF129" si="1436">ROUND(CE124*F124,2)</f>
        <v>0</v>
      </c>
      <c r="CG124" s="25"/>
      <c r="CH124" s="25">
        <f t="shared" ref="CH124:CH129" si="1437">ROUND(CG124*F124,2)</f>
        <v>0</v>
      </c>
      <c r="CI124" s="25"/>
      <c r="CJ124" s="25">
        <f t="shared" ref="CJ124:CJ129" si="1438">ROUND(CI124*F124,2)</f>
        <v>0</v>
      </c>
      <c r="CK124" s="25"/>
      <c r="CL124" s="25">
        <f t="shared" ref="CL124:CL129" si="1439">ROUND(CK124*F124,2)</f>
        <v>0</v>
      </c>
      <c r="CM124" s="25"/>
      <c r="CN124" s="25">
        <f t="shared" ref="CN124:CN129" si="1440">ROUND(CM124*F124,2)</f>
        <v>0</v>
      </c>
      <c r="CO124" s="25"/>
      <c r="CP124" s="25">
        <f t="shared" ref="CP124:CP129" si="1441">ROUND(CO124*F124,2)</f>
        <v>0</v>
      </c>
      <c r="CQ124" s="25"/>
      <c r="CR124" s="25">
        <f t="shared" ref="CR124:CR129" si="1442">ROUND(CQ124*F124,2)</f>
        <v>0</v>
      </c>
      <c r="CS124" s="25"/>
      <c r="CT124" s="25">
        <f t="shared" ref="CT124:CT129" si="1443">ROUND(CS124*F124,2)</f>
        <v>0</v>
      </c>
      <c r="CU124" s="25"/>
      <c r="CV124" s="25">
        <f t="shared" ref="CV124:CV129" si="1444">ROUND(CU124*F124,2)</f>
        <v>0</v>
      </c>
      <c r="CW124" s="25"/>
      <c r="CX124" s="25">
        <f t="shared" ref="CX124:CX129" si="1445">ROUND(CW124*F124,2)</f>
        <v>0</v>
      </c>
      <c r="CY124" s="25"/>
      <c r="CZ124" s="25">
        <f t="shared" ref="CZ124:CZ129" si="1446">ROUND(CY124*F124,2)</f>
        <v>0</v>
      </c>
      <c r="DA124" s="25"/>
      <c r="DB124" s="25">
        <f t="shared" ref="DB124:DB129" si="1447">ROUND(DA124*F124,2)</f>
        <v>0</v>
      </c>
      <c r="DC124" s="25"/>
      <c r="DD124" s="25">
        <f t="shared" ref="DD124:DD129" si="1448">ROUND(DC124*F124,2)</f>
        <v>0</v>
      </c>
      <c r="DE124" s="25"/>
      <c r="DF124" s="25">
        <f t="shared" ref="DF124:DF129" si="1449">ROUND(DE124*F124,2)</f>
        <v>0</v>
      </c>
    </row>
    <row r="125" spans="1:110" s="7" customFormat="1" ht="51" x14ac:dyDescent="0.2">
      <c r="A125" s="63">
        <v>74</v>
      </c>
      <c r="B125" s="82" t="s">
        <v>201</v>
      </c>
      <c r="C125" s="64" t="s">
        <v>202</v>
      </c>
      <c r="D125" s="65" t="s">
        <v>46</v>
      </c>
      <c r="E125" s="63">
        <v>5</v>
      </c>
      <c r="F125" s="57">
        <v>2155.38</v>
      </c>
      <c r="G125" s="53">
        <f t="shared" si="1412"/>
        <v>10776.9</v>
      </c>
      <c r="H125" s="24">
        <f t="shared" si="1413"/>
        <v>5</v>
      </c>
      <c r="I125" s="24">
        <f t="shared" si="1414"/>
        <v>10776.9</v>
      </c>
      <c r="J125" s="24">
        <f t="shared" si="1330"/>
        <v>0</v>
      </c>
      <c r="K125" s="24">
        <f t="shared" si="1415"/>
        <v>5</v>
      </c>
      <c r="L125" s="24">
        <f t="shared" si="1416"/>
        <v>10776.9</v>
      </c>
      <c r="M125" s="24">
        <f t="shared" si="1417"/>
        <v>0</v>
      </c>
      <c r="N125" s="24">
        <f t="shared" si="1418"/>
        <v>0</v>
      </c>
      <c r="O125" s="25"/>
      <c r="P125" s="25">
        <f>ROUND(O125*$F125,2)</f>
        <v>0</v>
      </c>
      <c r="Q125" s="25"/>
      <c r="R125" s="25">
        <f t="shared" si="1419"/>
        <v>0</v>
      </c>
      <c r="S125" s="25"/>
      <c r="T125" s="25">
        <f t="shared" si="724"/>
        <v>0</v>
      </c>
      <c r="U125" s="25"/>
      <c r="V125" s="25">
        <f>ROUND(U125*F125,2)</f>
        <v>0</v>
      </c>
      <c r="W125" s="25"/>
      <c r="X125" s="25">
        <f>ROUND(W125*F125,2)</f>
        <v>0</v>
      </c>
      <c r="Y125" s="25"/>
      <c r="Z125" s="25">
        <f>ROUND(Y125*F125,2)</f>
        <v>0</v>
      </c>
      <c r="AA125" s="25"/>
      <c r="AB125" s="25">
        <f t="shared" si="725"/>
        <v>0</v>
      </c>
      <c r="AC125" s="25"/>
      <c r="AD125" s="25">
        <f t="shared" si="726"/>
        <v>0</v>
      </c>
      <c r="AE125" s="25"/>
      <c r="AF125" s="25">
        <f t="shared" si="727"/>
        <v>0</v>
      </c>
      <c r="AG125" s="25"/>
      <c r="AH125" s="25">
        <f t="shared" si="728"/>
        <v>0</v>
      </c>
      <c r="AI125" s="25"/>
      <c r="AJ125" s="25">
        <f t="shared" si="729"/>
        <v>0</v>
      </c>
      <c r="AK125" s="25"/>
      <c r="AL125" s="25">
        <f t="shared" si="730"/>
        <v>0</v>
      </c>
      <c r="AM125" s="25"/>
      <c r="AN125" s="25">
        <f t="shared" si="731"/>
        <v>0</v>
      </c>
      <c r="AO125" s="25"/>
      <c r="AP125" s="25">
        <f t="shared" si="732"/>
        <v>0</v>
      </c>
      <c r="AQ125" s="25"/>
      <c r="AR125" s="25">
        <f t="shared" si="733"/>
        <v>0</v>
      </c>
      <c r="AS125" s="25"/>
      <c r="AT125" s="25">
        <f t="shared" si="734"/>
        <v>0</v>
      </c>
      <c r="AU125" s="25"/>
      <c r="AV125" s="25">
        <f t="shared" si="735"/>
        <v>0</v>
      </c>
      <c r="AW125" s="25"/>
      <c r="AX125" s="25">
        <f t="shared" si="736"/>
        <v>0</v>
      </c>
      <c r="AY125" s="25"/>
      <c r="AZ125" s="25">
        <f t="shared" si="1420"/>
        <v>0</v>
      </c>
      <c r="BA125" s="25"/>
      <c r="BB125" s="25">
        <f t="shared" si="1421"/>
        <v>0</v>
      </c>
      <c r="BC125" s="25"/>
      <c r="BD125" s="25">
        <f t="shared" si="1422"/>
        <v>0</v>
      </c>
      <c r="BE125" s="25"/>
      <c r="BF125" s="25">
        <f t="shared" si="1423"/>
        <v>0</v>
      </c>
      <c r="BG125" s="25"/>
      <c r="BH125" s="25">
        <f t="shared" si="1424"/>
        <v>0</v>
      </c>
      <c r="BI125" s="25"/>
      <c r="BJ125" s="25">
        <f t="shared" si="1425"/>
        <v>0</v>
      </c>
      <c r="BK125" s="25"/>
      <c r="BL125" s="25">
        <f t="shared" si="1426"/>
        <v>0</v>
      </c>
      <c r="BM125" s="25"/>
      <c r="BN125" s="25">
        <f t="shared" si="1427"/>
        <v>0</v>
      </c>
      <c r="BO125" s="25"/>
      <c r="BP125" s="25">
        <f t="shared" si="1428"/>
        <v>0</v>
      </c>
      <c r="BQ125" s="25"/>
      <c r="BR125" s="25">
        <f t="shared" si="1429"/>
        <v>0</v>
      </c>
      <c r="BS125" s="25"/>
      <c r="BT125" s="25">
        <f t="shared" si="1430"/>
        <v>0</v>
      </c>
      <c r="BU125" s="25"/>
      <c r="BV125" s="25">
        <f t="shared" si="1431"/>
        <v>0</v>
      </c>
      <c r="BW125" s="25"/>
      <c r="BX125" s="25">
        <f t="shared" si="1432"/>
        <v>0</v>
      </c>
      <c r="BY125" s="25"/>
      <c r="BZ125" s="25">
        <f t="shared" si="1433"/>
        <v>0</v>
      </c>
      <c r="CA125" s="25"/>
      <c r="CB125" s="25">
        <f t="shared" si="1434"/>
        <v>0</v>
      </c>
      <c r="CC125" s="25"/>
      <c r="CD125" s="25">
        <f t="shared" si="1435"/>
        <v>0</v>
      </c>
      <c r="CE125" s="25"/>
      <c r="CF125" s="25">
        <f t="shared" si="1436"/>
        <v>0</v>
      </c>
      <c r="CG125" s="25"/>
      <c r="CH125" s="25">
        <f t="shared" si="1437"/>
        <v>0</v>
      </c>
      <c r="CI125" s="25"/>
      <c r="CJ125" s="25">
        <f t="shared" si="1438"/>
        <v>0</v>
      </c>
      <c r="CK125" s="25"/>
      <c r="CL125" s="25">
        <f t="shared" si="1439"/>
        <v>0</v>
      </c>
      <c r="CM125" s="25"/>
      <c r="CN125" s="25">
        <f t="shared" si="1440"/>
        <v>0</v>
      </c>
      <c r="CO125" s="25"/>
      <c r="CP125" s="25">
        <f t="shared" si="1441"/>
        <v>0</v>
      </c>
      <c r="CQ125" s="25"/>
      <c r="CR125" s="25">
        <f t="shared" si="1442"/>
        <v>0</v>
      </c>
      <c r="CS125" s="25"/>
      <c r="CT125" s="25">
        <f t="shared" si="1443"/>
        <v>0</v>
      </c>
      <c r="CU125" s="25"/>
      <c r="CV125" s="25">
        <f t="shared" si="1444"/>
        <v>0</v>
      </c>
      <c r="CW125" s="25"/>
      <c r="CX125" s="25">
        <f>ROUND(CW125*F125,2)</f>
        <v>0</v>
      </c>
      <c r="CY125" s="25"/>
      <c r="CZ125" s="25">
        <f t="shared" si="1446"/>
        <v>0</v>
      </c>
      <c r="DA125" s="25">
        <v>5</v>
      </c>
      <c r="DB125" s="25">
        <f t="shared" si="1447"/>
        <v>10776.9</v>
      </c>
      <c r="DC125" s="25"/>
      <c r="DD125" s="25">
        <f t="shared" si="1448"/>
        <v>0</v>
      </c>
      <c r="DE125" s="25"/>
      <c r="DF125" s="25">
        <f t="shared" si="1449"/>
        <v>0</v>
      </c>
    </row>
    <row r="126" spans="1:110" s="7" customFormat="1" ht="51" x14ac:dyDescent="0.2">
      <c r="A126" s="63">
        <v>75</v>
      </c>
      <c r="B126" s="82" t="s">
        <v>203</v>
      </c>
      <c r="C126" s="64" t="s">
        <v>204</v>
      </c>
      <c r="D126" s="65" t="s">
        <v>46</v>
      </c>
      <c r="E126" s="63">
        <v>5</v>
      </c>
      <c r="F126" s="57">
        <v>2155.38</v>
      </c>
      <c r="G126" s="53">
        <f t="shared" si="1412"/>
        <v>10776.9</v>
      </c>
      <c r="H126" s="24">
        <f t="shared" si="1413"/>
        <v>5</v>
      </c>
      <c r="I126" s="24">
        <f t="shared" si="1414"/>
        <v>10776.9</v>
      </c>
      <c r="J126" s="24">
        <f t="shared" si="1330"/>
        <v>0</v>
      </c>
      <c r="K126" s="24">
        <f t="shared" si="1415"/>
        <v>5</v>
      </c>
      <c r="L126" s="24">
        <f t="shared" si="1416"/>
        <v>10776.9</v>
      </c>
      <c r="M126" s="24">
        <f t="shared" si="1417"/>
        <v>0</v>
      </c>
      <c r="N126" s="24">
        <f t="shared" si="1418"/>
        <v>0</v>
      </c>
      <c r="O126" s="25"/>
      <c r="P126" s="25">
        <f t="shared" ref="P126:P128" si="1450">ROUND(O126*$F126,2)</f>
        <v>0</v>
      </c>
      <c r="Q126" s="25"/>
      <c r="R126" s="25">
        <f t="shared" si="1419"/>
        <v>0</v>
      </c>
      <c r="S126" s="25"/>
      <c r="T126" s="25">
        <f t="shared" si="724"/>
        <v>0</v>
      </c>
      <c r="U126" s="25"/>
      <c r="V126" s="25">
        <f t="shared" ref="V126:V132" si="1451">ROUND(U126*F126,2)</f>
        <v>0</v>
      </c>
      <c r="W126" s="25"/>
      <c r="X126" s="25">
        <f t="shared" ref="X126:X132" si="1452">ROUND(W126*F126,2)</f>
        <v>0</v>
      </c>
      <c r="Y126" s="25"/>
      <c r="Z126" s="25">
        <f t="shared" ref="Z126:Z132" si="1453">ROUND(Y126*F126,2)</f>
        <v>0</v>
      </c>
      <c r="AA126" s="25"/>
      <c r="AB126" s="25">
        <f t="shared" si="725"/>
        <v>0</v>
      </c>
      <c r="AC126" s="25"/>
      <c r="AD126" s="25">
        <f t="shared" si="726"/>
        <v>0</v>
      </c>
      <c r="AE126" s="25"/>
      <c r="AF126" s="25">
        <f t="shared" si="727"/>
        <v>0</v>
      </c>
      <c r="AG126" s="25"/>
      <c r="AH126" s="25">
        <f t="shared" si="728"/>
        <v>0</v>
      </c>
      <c r="AI126" s="25"/>
      <c r="AJ126" s="25">
        <f t="shared" si="729"/>
        <v>0</v>
      </c>
      <c r="AK126" s="25"/>
      <c r="AL126" s="25">
        <f t="shared" si="730"/>
        <v>0</v>
      </c>
      <c r="AM126" s="25"/>
      <c r="AN126" s="25">
        <f t="shared" si="731"/>
        <v>0</v>
      </c>
      <c r="AO126" s="25"/>
      <c r="AP126" s="25">
        <f t="shared" si="732"/>
        <v>0</v>
      </c>
      <c r="AQ126" s="25"/>
      <c r="AR126" s="25">
        <f t="shared" si="733"/>
        <v>0</v>
      </c>
      <c r="AS126" s="25"/>
      <c r="AT126" s="25">
        <f t="shared" si="734"/>
        <v>0</v>
      </c>
      <c r="AU126" s="25"/>
      <c r="AV126" s="25">
        <f t="shared" si="735"/>
        <v>0</v>
      </c>
      <c r="AW126" s="25"/>
      <c r="AX126" s="25">
        <f t="shared" si="736"/>
        <v>0</v>
      </c>
      <c r="AY126" s="25"/>
      <c r="AZ126" s="25">
        <f t="shared" si="1420"/>
        <v>0</v>
      </c>
      <c r="BA126" s="25"/>
      <c r="BB126" s="25">
        <f t="shared" si="1421"/>
        <v>0</v>
      </c>
      <c r="BC126" s="25"/>
      <c r="BD126" s="25">
        <f t="shared" si="1422"/>
        <v>0</v>
      </c>
      <c r="BE126" s="25"/>
      <c r="BF126" s="25">
        <f t="shared" si="1423"/>
        <v>0</v>
      </c>
      <c r="BG126" s="25"/>
      <c r="BH126" s="25">
        <f t="shared" si="1424"/>
        <v>0</v>
      </c>
      <c r="BI126" s="25"/>
      <c r="BJ126" s="25">
        <f t="shared" si="1425"/>
        <v>0</v>
      </c>
      <c r="BK126" s="25"/>
      <c r="BL126" s="25">
        <f t="shared" si="1426"/>
        <v>0</v>
      </c>
      <c r="BM126" s="25"/>
      <c r="BN126" s="25">
        <f t="shared" si="1427"/>
        <v>0</v>
      </c>
      <c r="BO126" s="25"/>
      <c r="BP126" s="25">
        <f t="shared" si="1428"/>
        <v>0</v>
      </c>
      <c r="BQ126" s="25"/>
      <c r="BR126" s="25">
        <f t="shared" si="1429"/>
        <v>0</v>
      </c>
      <c r="BS126" s="25"/>
      <c r="BT126" s="25">
        <f t="shared" si="1430"/>
        <v>0</v>
      </c>
      <c r="BU126" s="25"/>
      <c r="BV126" s="25">
        <f t="shared" si="1431"/>
        <v>0</v>
      </c>
      <c r="BW126" s="25"/>
      <c r="BX126" s="25">
        <f t="shared" si="1432"/>
        <v>0</v>
      </c>
      <c r="BY126" s="25"/>
      <c r="BZ126" s="25">
        <f t="shared" si="1433"/>
        <v>0</v>
      </c>
      <c r="CA126" s="25"/>
      <c r="CB126" s="25">
        <f t="shared" si="1434"/>
        <v>0</v>
      </c>
      <c r="CC126" s="25"/>
      <c r="CD126" s="25">
        <f t="shared" si="1435"/>
        <v>0</v>
      </c>
      <c r="CE126" s="25"/>
      <c r="CF126" s="25">
        <f t="shared" si="1436"/>
        <v>0</v>
      </c>
      <c r="CG126" s="25"/>
      <c r="CH126" s="25">
        <f t="shared" si="1437"/>
        <v>0</v>
      </c>
      <c r="CI126" s="25"/>
      <c r="CJ126" s="25">
        <f t="shared" si="1438"/>
        <v>0</v>
      </c>
      <c r="CK126" s="25"/>
      <c r="CL126" s="25">
        <f t="shared" si="1439"/>
        <v>0</v>
      </c>
      <c r="CM126" s="25"/>
      <c r="CN126" s="25">
        <f t="shared" si="1440"/>
        <v>0</v>
      </c>
      <c r="CO126" s="25"/>
      <c r="CP126" s="25">
        <f t="shared" si="1441"/>
        <v>0</v>
      </c>
      <c r="CQ126" s="25"/>
      <c r="CR126" s="25">
        <f t="shared" si="1442"/>
        <v>0</v>
      </c>
      <c r="CS126" s="25"/>
      <c r="CT126" s="25">
        <f t="shared" si="1443"/>
        <v>0</v>
      </c>
      <c r="CU126" s="25"/>
      <c r="CV126" s="25">
        <f t="shared" si="1444"/>
        <v>0</v>
      </c>
      <c r="CW126" s="25"/>
      <c r="CX126" s="25">
        <f t="shared" si="1445"/>
        <v>0</v>
      </c>
      <c r="CY126" s="25"/>
      <c r="CZ126" s="25">
        <f t="shared" si="1446"/>
        <v>0</v>
      </c>
      <c r="DA126" s="25">
        <v>5</v>
      </c>
      <c r="DB126" s="25">
        <f t="shared" si="1447"/>
        <v>10776.9</v>
      </c>
      <c r="DC126" s="25"/>
      <c r="DD126" s="25">
        <f t="shared" si="1448"/>
        <v>0</v>
      </c>
      <c r="DE126" s="25"/>
      <c r="DF126" s="25">
        <f t="shared" si="1449"/>
        <v>0</v>
      </c>
    </row>
    <row r="127" spans="1:110" s="7" customFormat="1" ht="51" x14ac:dyDescent="0.2">
      <c r="A127" s="63">
        <v>76</v>
      </c>
      <c r="B127" s="82" t="s">
        <v>201</v>
      </c>
      <c r="C127" s="64" t="s">
        <v>205</v>
      </c>
      <c r="D127" s="65" t="s">
        <v>46</v>
      </c>
      <c r="E127" s="63">
        <v>5</v>
      </c>
      <c r="F127" s="57">
        <v>2155.38</v>
      </c>
      <c r="G127" s="53">
        <f t="shared" si="1412"/>
        <v>10776.9</v>
      </c>
      <c r="H127" s="24">
        <f t="shared" si="1413"/>
        <v>5</v>
      </c>
      <c r="I127" s="24">
        <f t="shared" si="1414"/>
        <v>10776.9</v>
      </c>
      <c r="J127" s="24">
        <f t="shared" si="1330"/>
        <v>0</v>
      </c>
      <c r="K127" s="24">
        <f t="shared" si="1415"/>
        <v>5</v>
      </c>
      <c r="L127" s="24">
        <f t="shared" si="1416"/>
        <v>10776.9</v>
      </c>
      <c r="M127" s="24">
        <f t="shared" si="1417"/>
        <v>0</v>
      </c>
      <c r="N127" s="24">
        <f t="shared" si="1418"/>
        <v>0</v>
      </c>
      <c r="O127" s="25"/>
      <c r="P127" s="25">
        <f t="shared" si="1450"/>
        <v>0</v>
      </c>
      <c r="Q127" s="25"/>
      <c r="R127" s="25">
        <f t="shared" si="1419"/>
        <v>0</v>
      </c>
      <c r="S127" s="25"/>
      <c r="T127" s="25">
        <f t="shared" si="724"/>
        <v>0</v>
      </c>
      <c r="U127" s="25"/>
      <c r="V127" s="25">
        <f t="shared" si="1451"/>
        <v>0</v>
      </c>
      <c r="W127" s="25"/>
      <c r="X127" s="25">
        <f t="shared" si="1452"/>
        <v>0</v>
      </c>
      <c r="Y127" s="25"/>
      <c r="Z127" s="25">
        <f t="shared" si="1453"/>
        <v>0</v>
      </c>
      <c r="AA127" s="25"/>
      <c r="AB127" s="25">
        <f t="shared" si="725"/>
        <v>0</v>
      </c>
      <c r="AC127" s="25"/>
      <c r="AD127" s="25">
        <f t="shared" si="726"/>
        <v>0</v>
      </c>
      <c r="AE127" s="25"/>
      <c r="AF127" s="25">
        <f t="shared" si="727"/>
        <v>0</v>
      </c>
      <c r="AG127" s="25"/>
      <c r="AH127" s="25">
        <f t="shared" si="728"/>
        <v>0</v>
      </c>
      <c r="AI127" s="25"/>
      <c r="AJ127" s="25">
        <f t="shared" si="729"/>
        <v>0</v>
      </c>
      <c r="AK127" s="25"/>
      <c r="AL127" s="25">
        <f t="shared" si="730"/>
        <v>0</v>
      </c>
      <c r="AM127" s="25"/>
      <c r="AN127" s="25">
        <f t="shared" si="731"/>
        <v>0</v>
      </c>
      <c r="AO127" s="25"/>
      <c r="AP127" s="25">
        <f t="shared" si="732"/>
        <v>0</v>
      </c>
      <c r="AQ127" s="25"/>
      <c r="AR127" s="25">
        <f t="shared" si="733"/>
        <v>0</v>
      </c>
      <c r="AS127" s="25"/>
      <c r="AT127" s="25">
        <f t="shared" si="734"/>
        <v>0</v>
      </c>
      <c r="AU127" s="25"/>
      <c r="AV127" s="25">
        <f t="shared" si="735"/>
        <v>0</v>
      </c>
      <c r="AW127" s="25"/>
      <c r="AX127" s="25">
        <f t="shared" si="736"/>
        <v>0</v>
      </c>
      <c r="AY127" s="25"/>
      <c r="AZ127" s="25">
        <f t="shared" si="1420"/>
        <v>0</v>
      </c>
      <c r="BA127" s="25"/>
      <c r="BB127" s="25">
        <f t="shared" si="1421"/>
        <v>0</v>
      </c>
      <c r="BC127" s="25"/>
      <c r="BD127" s="25">
        <f t="shared" si="1422"/>
        <v>0</v>
      </c>
      <c r="BE127" s="25"/>
      <c r="BF127" s="25">
        <f t="shared" si="1423"/>
        <v>0</v>
      </c>
      <c r="BG127" s="25"/>
      <c r="BH127" s="25">
        <f t="shared" si="1424"/>
        <v>0</v>
      </c>
      <c r="BI127" s="25"/>
      <c r="BJ127" s="25">
        <f t="shared" si="1425"/>
        <v>0</v>
      </c>
      <c r="BK127" s="25"/>
      <c r="BL127" s="25">
        <f t="shared" si="1426"/>
        <v>0</v>
      </c>
      <c r="BM127" s="25"/>
      <c r="BN127" s="25">
        <f t="shared" si="1427"/>
        <v>0</v>
      </c>
      <c r="BO127" s="25"/>
      <c r="BP127" s="25">
        <f t="shared" si="1428"/>
        <v>0</v>
      </c>
      <c r="BQ127" s="25"/>
      <c r="BR127" s="25">
        <f t="shared" si="1429"/>
        <v>0</v>
      </c>
      <c r="BS127" s="25"/>
      <c r="BT127" s="25">
        <f t="shared" si="1430"/>
        <v>0</v>
      </c>
      <c r="BU127" s="25"/>
      <c r="BV127" s="25">
        <f t="shared" si="1431"/>
        <v>0</v>
      </c>
      <c r="BW127" s="25"/>
      <c r="BX127" s="25">
        <f t="shared" si="1432"/>
        <v>0</v>
      </c>
      <c r="BY127" s="25"/>
      <c r="BZ127" s="25">
        <f t="shared" si="1433"/>
        <v>0</v>
      </c>
      <c r="CA127" s="25"/>
      <c r="CB127" s="25">
        <f t="shared" si="1434"/>
        <v>0</v>
      </c>
      <c r="CC127" s="25"/>
      <c r="CD127" s="25">
        <f t="shared" si="1435"/>
        <v>0</v>
      </c>
      <c r="CE127" s="25"/>
      <c r="CF127" s="25">
        <f t="shared" si="1436"/>
        <v>0</v>
      </c>
      <c r="CG127" s="25"/>
      <c r="CH127" s="25">
        <f t="shared" si="1437"/>
        <v>0</v>
      </c>
      <c r="CI127" s="25"/>
      <c r="CJ127" s="25">
        <f t="shared" si="1438"/>
        <v>0</v>
      </c>
      <c r="CK127" s="25"/>
      <c r="CL127" s="25">
        <f t="shared" si="1439"/>
        <v>0</v>
      </c>
      <c r="CM127" s="25"/>
      <c r="CN127" s="25">
        <f t="shared" si="1440"/>
        <v>0</v>
      </c>
      <c r="CO127" s="25"/>
      <c r="CP127" s="25">
        <f t="shared" si="1441"/>
        <v>0</v>
      </c>
      <c r="CQ127" s="25"/>
      <c r="CR127" s="25">
        <f t="shared" si="1442"/>
        <v>0</v>
      </c>
      <c r="CS127" s="25"/>
      <c r="CT127" s="25">
        <f t="shared" si="1443"/>
        <v>0</v>
      </c>
      <c r="CU127" s="25"/>
      <c r="CV127" s="25">
        <f t="shared" si="1444"/>
        <v>0</v>
      </c>
      <c r="CW127" s="25"/>
      <c r="CX127" s="25">
        <f t="shared" si="1445"/>
        <v>0</v>
      </c>
      <c r="CY127" s="25"/>
      <c r="CZ127" s="25">
        <f t="shared" si="1446"/>
        <v>0</v>
      </c>
      <c r="DA127" s="25">
        <v>5</v>
      </c>
      <c r="DB127" s="25">
        <f t="shared" si="1447"/>
        <v>10776.9</v>
      </c>
      <c r="DC127" s="25"/>
      <c r="DD127" s="25">
        <f t="shared" si="1448"/>
        <v>0</v>
      </c>
      <c r="DE127" s="25"/>
      <c r="DF127" s="25">
        <f t="shared" si="1449"/>
        <v>0</v>
      </c>
    </row>
    <row r="128" spans="1:110" s="7" customFormat="1" ht="51" x14ac:dyDescent="0.2">
      <c r="A128" s="63">
        <v>77</v>
      </c>
      <c r="B128" s="82" t="s">
        <v>206</v>
      </c>
      <c r="C128" s="64" t="s">
        <v>207</v>
      </c>
      <c r="D128" s="65" t="s">
        <v>46</v>
      </c>
      <c r="E128" s="63">
        <v>2</v>
      </c>
      <c r="F128" s="57">
        <v>261100.09</v>
      </c>
      <c r="G128" s="53">
        <f>ROUND(E128*F128,2)</f>
        <v>522200.18</v>
      </c>
      <c r="H128" s="24">
        <f t="shared" si="1413"/>
        <v>2</v>
      </c>
      <c r="I128" s="24">
        <f t="shared" si="1414"/>
        <v>522200.18</v>
      </c>
      <c r="J128" s="24">
        <f t="shared" si="1330"/>
        <v>0</v>
      </c>
      <c r="K128" s="24">
        <f t="shared" si="1415"/>
        <v>2</v>
      </c>
      <c r="L128" s="24">
        <f t="shared" si="1416"/>
        <v>522200.18</v>
      </c>
      <c r="M128" s="24">
        <f t="shared" si="1417"/>
        <v>0</v>
      </c>
      <c r="N128" s="24">
        <f t="shared" si="1418"/>
        <v>0</v>
      </c>
      <c r="O128" s="25"/>
      <c r="P128" s="25">
        <f t="shared" si="1450"/>
        <v>0</v>
      </c>
      <c r="Q128" s="25"/>
      <c r="R128" s="25">
        <f>ROUND(Q128*F128,2)</f>
        <v>0</v>
      </c>
      <c r="S128" s="25"/>
      <c r="T128" s="25">
        <f t="shared" si="724"/>
        <v>0</v>
      </c>
      <c r="U128" s="25"/>
      <c r="V128" s="25">
        <f t="shared" si="1451"/>
        <v>0</v>
      </c>
      <c r="W128" s="25"/>
      <c r="X128" s="25">
        <f t="shared" si="1452"/>
        <v>0</v>
      </c>
      <c r="Y128" s="25"/>
      <c r="Z128" s="25">
        <f t="shared" si="1453"/>
        <v>0</v>
      </c>
      <c r="AA128" s="25"/>
      <c r="AB128" s="25">
        <f t="shared" si="725"/>
        <v>0</v>
      </c>
      <c r="AC128" s="25"/>
      <c r="AD128" s="25">
        <f t="shared" si="726"/>
        <v>0</v>
      </c>
      <c r="AE128" s="25"/>
      <c r="AF128" s="25">
        <f t="shared" si="727"/>
        <v>0</v>
      </c>
      <c r="AG128" s="25"/>
      <c r="AH128" s="25">
        <f t="shared" si="728"/>
        <v>0</v>
      </c>
      <c r="AI128" s="25"/>
      <c r="AJ128" s="25">
        <f t="shared" si="729"/>
        <v>0</v>
      </c>
      <c r="AK128" s="25"/>
      <c r="AL128" s="25">
        <f t="shared" si="730"/>
        <v>0</v>
      </c>
      <c r="AM128" s="25"/>
      <c r="AN128" s="25">
        <f t="shared" si="731"/>
        <v>0</v>
      </c>
      <c r="AO128" s="25"/>
      <c r="AP128" s="25">
        <f t="shared" si="732"/>
        <v>0</v>
      </c>
      <c r="AQ128" s="25"/>
      <c r="AR128" s="25">
        <f t="shared" si="733"/>
        <v>0</v>
      </c>
      <c r="AS128" s="25"/>
      <c r="AT128" s="25">
        <f t="shared" si="734"/>
        <v>0</v>
      </c>
      <c r="AU128" s="25"/>
      <c r="AV128" s="25">
        <f t="shared" si="735"/>
        <v>0</v>
      </c>
      <c r="AW128" s="25"/>
      <c r="AX128" s="25">
        <f t="shared" si="736"/>
        <v>0</v>
      </c>
      <c r="AY128" s="25"/>
      <c r="AZ128" s="25">
        <f t="shared" si="1420"/>
        <v>0</v>
      </c>
      <c r="BA128" s="25"/>
      <c r="BB128" s="25">
        <f t="shared" si="1421"/>
        <v>0</v>
      </c>
      <c r="BC128" s="25"/>
      <c r="BD128" s="25">
        <f t="shared" si="1422"/>
        <v>0</v>
      </c>
      <c r="BE128" s="25"/>
      <c r="BF128" s="25">
        <f t="shared" si="1423"/>
        <v>0</v>
      </c>
      <c r="BG128" s="25"/>
      <c r="BH128" s="25">
        <f t="shared" si="1424"/>
        <v>0</v>
      </c>
      <c r="BI128" s="25"/>
      <c r="BJ128" s="25">
        <f t="shared" si="1425"/>
        <v>0</v>
      </c>
      <c r="BK128" s="25"/>
      <c r="BL128" s="25">
        <f t="shared" si="1426"/>
        <v>0</v>
      </c>
      <c r="BM128" s="25"/>
      <c r="BN128" s="25">
        <f t="shared" si="1427"/>
        <v>0</v>
      </c>
      <c r="BO128" s="25"/>
      <c r="BP128" s="25">
        <f t="shared" si="1428"/>
        <v>0</v>
      </c>
      <c r="BQ128" s="25"/>
      <c r="BR128" s="25">
        <f t="shared" si="1429"/>
        <v>0</v>
      </c>
      <c r="BS128" s="25"/>
      <c r="BT128" s="25">
        <f t="shared" si="1430"/>
        <v>0</v>
      </c>
      <c r="BU128" s="25"/>
      <c r="BV128" s="25">
        <f t="shared" si="1431"/>
        <v>0</v>
      </c>
      <c r="BW128" s="25"/>
      <c r="BX128" s="25">
        <f t="shared" si="1432"/>
        <v>0</v>
      </c>
      <c r="BY128" s="25"/>
      <c r="BZ128" s="25">
        <f t="shared" si="1433"/>
        <v>0</v>
      </c>
      <c r="CA128" s="25"/>
      <c r="CB128" s="25">
        <f t="shared" si="1434"/>
        <v>0</v>
      </c>
      <c r="CC128" s="25"/>
      <c r="CD128" s="25">
        <f t="shared" si="1435"/>
        <v>0</v>
      </c>
      <c r="CE128" s="25"/>
      <c r="CF128" s="25">
        <f t="shared" si="1436"/>
        <v>0</v>
      </c>
      <c r="CG128" s="25"/>
      <c r="CH128" s="25">
        <f t="shared" si="1437"/>
        <v>0</v>
      </c>
      <c r="CI128" s="25"/>
      <c r="CJ128" s="25">
        <f t="shared" si="1438"/>
        <v>0</v>
      </c>
      <c r="CK128" s="25"/>
      <c r="CL128" s="25">
        <f t="shared" si="1439"/>
        <v>0</v>
      </c>
      <c r="CM128" s="25"/>
      <c r="CN128" s="25">
        <f t="shared" si="1440"/>
        <v>0</v>
      </c>
      <c r="CO128" s="25"/>
      <c r="CP128" s="25">
        <f t="shared" si="1441"/>
        <v>0</v>
      </c>
      <c r="CQ128" s="25"/>
      <c r="CR128" s="25">
        <f t="shared" si="1442"/>
        <v>0</v>
      </c>
      <c r="CS128" s="25"/>
      <c r="CT128" s="25">
        <f t="shared" si="1443"/>
        <v>0</v>
      </c>
      <c r="CU128" s="25"/>
      <c r="CV128" s="25">
        <f t="shared" si="1444"/>
        <v>0</v>
      </c>
      <c r="CW128" s="25"/>
      <c r="CX128" s="25">
        <f t="shared" si="1445"/>
        <v>0</v>
      </c>
      <c r="CY128" s="25"/>
      <c r="CZ128" s="25">
        <f t="shared" si="1446"/>
        <v>0</v>
      </c>
      <c r="DA128" s="25">
        <v>2</v>
      </c>
      <c r="DB128" s="25">
        <f t="shared" si="1447"/>
        <v>522200.18</v>
      </c>
      <c r="DC128" s="25"/>
      <c r="DD128" s="25">
        <f t="shared" si="1448"/>
        <v>0</v>
      </c>
      <c r="DE128" s="25"/>
      <c r="DF128" s="25">
        <f t="shared" si="1449"/>
        <v>0</v>
      </c>
    </row>
    <row r="129" spans="1:110" s="7" customFormat="1" ht="63.75" x14ac:dyDescent="0.2">
      <c r="A129" s="63">
        <v>78</v>
      </c>
      <c r="B129" s="82" t="s">
        <v>208</v>
      </c>
      <c r="C129" s="64" t="s">
        <v>209</v>
      </c>
      <c r="D129" s="65" t="s">
        <v>46</v>
      </c>
      <c r="E129" s="63">
        <v>2</v>
      </c>
      <c r="F129" s="57">
        <v>84890.22</v>
      </c>
      <c r="G129" s="53">
        <f>ROUND(E129*F129,2)</f>
        <v>169780.44</v>
      </c>
      <c r="H129" s="24">
        <f t="shared" si="1413"/>
        <v>2</v>
      </c>
      <c r="I129" s="24">
        <f t="shared" si="1414"/>
        <v>169780.44</v>
      </c>
      <c r="J129" s="24">
        <f t="shared" si="1330"/>
        <v>0</v>
      </c>
      <c r="K129" s="24">
        <f t="shared" si="1415"/>
        <v>2</v>
      </c>
      <c r="L129" s="24">
        <f t="shared" si="1416"/>
        <v>169780.44</v>
      </c>
      <c r="M129" s="24">
        <f>E129-H129</f>
        <v>0</v>
      </c>
      <c r="N129" s="24">
        <f>G129-I129</f>
        <v>0</v>
      </c>
      <c r="O129" s="25"/>
      <c r="P129" s="25">
        <f>ROUND(O129*$F129,2)</f>
        <v>0</v>
      </c>
      <c r="Q129" s="25"/>
      <c r="R129" s="25">
        <f t="shared" ref="R129:R142" si="1454">ROUND(Q129*F129,2)</f>
        <v>0</v>
      </c>
      <c r="S129" s="25"/>
      <c r="T129" s="25">
        <f t="shared" si="724"/>
        <v>0</v>
      </c>
      <c r="U129" s="25"/>
      <c r="V129" s="25">
        <f t="shared" si="1451"/>
        <v>0</v>
      </c>
      <c r="W129" s="25"/>
      <c r="X129" s="25">
        <f t="shared" si="1452"/>
        <v>0</v>
      </c>
      <c r="Y129" s="25"/>
      <c r="Z129" s="25">
        <f t="shared" si="1453"/>
        <v>0</v>
      </c>
      <c r="AA129" s="25"/>
      <c r="AB129" s="25">
        <f t="shared" si="725"/>
        <v>0</v>
      </c>
      <c r="AC129" s="25"/>
      <c r="AD129" s="25">
        <f t="shared" si="726"/>
        <v>0</v>
      </c>
      <c r="AE129" s="25"/>
      <c r="AF129" s="25">
        <f t="shared" si="727"/>
        <v>0</v>
      </c>
      <c r="AG129" s="25"/>
      <c r="AH129" s="25">
        <f t="shared" si="728"/>
        <v>0</v>
      </c>
      <c r="AI129" s="25"/>
      <c r="AJ129" s="25">
        <f t="shared" si="729"/>
        <v>0</v>
      </c>
      <c r="AK129" s="25"/>
      <c r="AL129" s="25">
        <f t="shared" si="730"/>
        <v>0</v>
      </c>
      <c r="AM129" s="25"/>
      <c r="AN129" s="25">
        <f t="shared" si="731"/>
        <v>0</v>
      </c>
      <c r="AO129" s="25"/>
      <c r="AP129" s="25">
        <f t="shared" si="732"/>
        <v>0</v>
      </c>
      <c r="AQ129" s="25"/>
      <c r="AR129" s="25">
        <f t="shared" si="733"/>
        <v>0</v>
      </c>
      <c r="AS129" s="25"/>
      <c r="AT129" s="25">
        <f t="shared" si="734"/>
        <v>0</v>
      </c>
      <c r="AU129" s="25"/>
      <c r="AV129" s="25">
        <f t="shared" si="735"/>
        <v>0</v>
      </c>
      <c r="AW129" s="25"/>
      <c r="AX129" s="25">
        <f t="shared" si="736"/>
        <v>0</v>
      </c>
      <c r="AY129" s="25"/>
      <c r="AZ129" s="25">
        <f t="shared" si="1420"/>
        <v>0</v>
      </c>
      <c r="BA129" s="25"/>
      <c r="BB129" s="25">
        <f t="shared" si="1421"/>
        <v>0</v>
      </c>
      <c r="BC129" s="25"/>
      <c r="BD129" s="25">
        <f t="shared" si="1422"/>
        <v>0</v>
      </c>
      <c r="BE129" s="25"/>
      <c r="BF129" s="25">
        <f t="shared" si="1423"/>
        <v>0</v>
      </c>
      <c r="BG129" s="25"/>
      <c r="BH129" s="25">
        <f t="shared" si="1424"/>
        <v>0</v>
      </c>
      <c r="BI129" s="25"/>
      <c r="BJ129" s="25">
        <f t="shared" si="1425"/>
        <v>0</v>
      </c>
      <c r="BK129" s="25"/>
      <c r="BL129" s="25">
        <f t="shared" si="1426"/>
        <v>0</v>
      </c>
      <c r="BM129" s="25"/>
      <c r="BN129" s="25">
        <f t="shared" si="1427"/>
        <v>0</v>
      </c>
      <c r="BO129" s="25"/>
      <c r="BP129" s="25">
        <f t="shared" si="1428"/>
        <v>0</v>
      </c>
      <c r="BQ129" s="25"/>
      <c r="BR129" s="25">
        <f t="shared" si="1429"/>
        <v>0</v>
      </c>
      <c r="BS129" s="25"/>
      <c r="BT129" s="25">
        <f t="shared" si="1430"/>
        <v>0</v>
      </c>
      <c r="BU129" s="25"/>
      <c r="BV129" s="25">
        <f t="shared" si="1431"/>
        <v>0</v>
      </c>
      <c r="BW129" s="25"/>
      <c r="BX129" s="25">
        <f t="shared" si="1432"/>
        <v>0</v>
      </c>
      <c r="BY129" s="25"/>
      <c r="BZ129" s="25">
        <f t="shared" si="1433"/>
        <v>0</v>
      </c>
      <c r="CA129" s="25"/>
      <c r="CB129" s="25">
        <f t="shared" si="1434"/>
        <v>0</v>
      </c>
      <c r="CC129" s="25"/>
      <c r="CD129" s="25">
        <f t="shared" si="1435"/>
        <v>0</v>
      </c>
      <c r="CE129" s="25"/>
      <c r="CF129" s="25">
        <f t="shared" si="1436"/>
        <v>0</v>
      </c>
      <c r="CG129" s="25"/>
      <c r="CH129" s="25">
        <f t="shared" si="1437"/>
        <v>0</v>
      </c>
      <c r="CI129" s="25"/>
      <c r="CJ129" s="25">
        <f t="shared" si="1438"/>
        <v>0</v>
      </c>
      <c r="CK129" s="25"/>
      <c r="CL129" s="25">
        <f t="shared" si="1439"/>
        <v>0</v>
      </c>
      <c r="CM129" s="25"/>
      <c r="CN129" s="25">
        <f t="shared" si="1440"/>
        <v>0</v>
      </c>
      <c r="CO129" s="25"/>
      <c r="CP129" s="25">
        <f t="shared" si="1441"/>
        <v>0</v>
      </c>
      <c r="CQ129" s="25"/>
      <c r="CR129" s="25">
        <f t="shared" si="1442"/>
        <v>0</v>
      </c>
      <c r="CS129" s="25"/>
      <c r="CT129" s="25">
        <f t="shared" si="1443"/>
        <v>0</v>
      </c>
      <c r="CU129" s="25"/>
      <c r="CV129" s="25">
        <f t="shared" si="1444"/>
        <v>0</v>
      </c>
      <c r="CW129" s="25"/>
      <c r="CX129" s="25">
        <f t="shared" si="1445"/>
        <v>0</v>
      </c>
      <c r="CY129" s="25"/>
      <c r="CZ129" s="25">
        <f t="shared" si="1446"/>
        <v>0</v>
      </c>
      <c r="DA129" s="25">
        <v>2</v>
      </c>
      <c r="DB129" s="25">
        <f t="shared" si="1447"/>
        <v>169780.44</v>
      </c>
      <c r="DC129" s="25"/>
      <c r="DD129" s="25">
        <f t="shared" si="1448"/>
        <v>0</v>
      </c>
      <c r="DE129" s="25"/>
      <c r="DF129" s="25">
        <f t="shared" si="1449"/>
        <v>0</v>
      </c>
    </row>
    <row r="130" spans="1:110" s="7" customFormat="1" x14ac:dyDescent="0.2">
      <c r="A130" s="82"/>
      <c r="B130" s="82"/>
      <c r="C130" s="83"/>
      <c r="D130" s="84"/>
      <c r="E130" s="82"/>
      <c r="F130" s="85"/>
      <c r="G130" s="86">
        <f>SUM(G124:G129)</f>
        <v>726345.33000000007</v>
      </c>
      <c r="H130" s="24">
        <f t="shared" si="744"/>
        <v>0</v>
      </c>
      <c r="I130" s="86">
        <f>SUM(I124:I129)</f>
        <v>724311.32000000007</v>
      </c>
      <c r="J130" s="24"/>
      <c r="K130" s="24"/>
      <c r="L130" s="86">
        <f>SUM(L124:L129)</f>
        <v>724311.32000000007</v>
      </c>
      <c r="M130" s="24"/>
      <c r="N130" s="86">
        <f>SUM(N124:N129)</f>
        <v>2034.01</v>
      </c>
      <c r="O130" s="24"/>
      <c r="P130" s="86">
        <f t="shared" ref="P130" si="1455">SUM(P124:P129)</f>
        <v>0</v>
      </c>
      <c r="Q130" s="24"/>
      <c r="R130" s="86">
        <f t="shared" ref="R130" si="1456">SUM(R124:R129)</f>
        <v>0</v>
      </c>
      <c r="S130" s="24"/>
      <c r="T130" s="86">
        <f t="shared" ref="T130" si="1457">SUM(T124:T129)</f>
        <v>0</v>
      </c>
      <c r="U130" s="24"/>
      <c r="V130" s="86">
        <f t="shared" ref="V130" si="1458">SUM(V124:V129)</f>
        <v>0</v>
      </c>
      <c r="W130" s="24"/>
      <c r="X130" s="86">
        <f t="shared" ref="X130" si="1459">SUM(X124:X129)</f>
        <v>0</v>
      </c>
      <c r="Y130" s="24"/>
      <c r="Z130" s="86">
        <f t="shared" ref="Z130" si="1460">SUM(Z124:Z129)</f>
        <v>0</v>
      </c>
      <c r="AA130" s="24"/>
      <c r="AB130" s="86">
        <f t="shared" ref="AB130" si="1461">SUM(AB124:AB129)</f>
        <v>0</v>
      </c>
      <c r="AC130" s="24"/>
      <c r="AD130" s="86">
        <f t="shared" ref="AD130" si="1462">SUM(AD124:AD129)</f>
        <v>0</v>
      </c>
      <c r="AE130" s="24"/>
      <c r="AF130" s="86">
        <f t="shared" ref="AF130" si="1463">SUM(AF124:AF129)</f>
        <v>0</v>
      </c>
      <c r="AG130" s="24"/>
      <c r="AH130" s="86">
        <f t="shared" ref="AH130" si="1464">SUM(AH124:AH129)</f>
        <v>0</v>
      </c>
      <c r="AI130" s="24"/>
      <c r="AJ130" s="86">
        <f t="shared" ref="AJ130" si="1465">SUM(AJ124:AJ129)</f>
        <v>0</v>
      </c>
      <c r="AK130" s="24"/>
      <c r="AL130" s="86">
        <f t="shared" ref="AL130" si="1466">SUM(AL124:AL129)</f>
        <v>0</v>
      </c>
      <c r="AM130" s="24"/>
      <c r="AN130" s="86">
        <f t="shared" ref="AN130" si="1467">SUM(AN124:AN129)</f>
        <v>0</v>
      </c>
      <c r="AO130" s="24"/>
      <c r="AP130" s="86">
        <f t="shared" ref="AP130" si="1468">SUM(AP124:AP129)</f>
        <v>0</v>
      </c>
      <c r="AQ130" s="24"/>
      <c r="AR130" s="86">
        <f t="shared" ref="AR130" si="1469">SUM(AR124:AR129)</f>
        <v>0</v>
      </c>
      <c r="AS130" s="24"/>
      <c r="AT130" s="86">
        <f t="shared" ref="AT130" si="1470">SUM(AT124:AT129)</f>
        <v>0</v>
      </c>
      <c r="AU130" s="24"/>
      <c r="AV130" s="86">
        <f t="shared" ref="AV130" si="1471">SUM(AV124:AV129)</f>
        <v>0</v>
      </c>
      <c r="AW130" s="24"/>
      <c r="AX130" s="86">
        <f t="shared" ref="AX130" si="1472">SUM(AX124:AX129)</f>
        <v>0</v>
      </c>
      <c r="AY130" s="25"/>
      <c r="AZ130" s="86">
        <f t="shared" ref="AZ130" si="1473">SUM(AZ124:AZ129)</f>
        <v>0</v>
      </c>
      <c r="BA130" s="25"/>
      <c r="BB130" s="86">
        <f t="shared" ref="BB130" si="1474">SUM(BB124:BB129)</f>
        <v>0</v>
      </c>
      <c r="BC130" s="25"/>
      <c r="BD130" s="86">
        <f t="shared" ref="BD130" si="1475">SUM(BD124:BD129)</f>
        <v>0</v>
      </c>
      <c r="BE130" s="25"/>
      <c r="BF130" s="86">
        <f t="shared" ref="BF130" si="1476">SUM(BF124:BF129)</f>
        <v>0</v>
      </c>
      <c r="BG130" s="25"/>
      <c r="BH130" s="86">
        <f t="shared" ref="BH130" si="1477">SUM(BH124:BH129)</f>
        <v>0</v>
      </c>
      <c r="BI130" s="25"/>
      <c r="BJ130" s="86">
        <f t="shared" ref="BJ130" si="1478">SUM(BJ124:BJ129)</f>
        <v>0</v>
      </c>
      <c r="BK130" s="25"/>
      <c r="BL130" s="86">
        <f t="shared" ref="BL130" si="1479">SUM(BL124:BL129)</f>
        <v>0</v>
      </c>
      <c r="BM130" s="25"/>
      <c r="BN130" s="86">
        <f t="shared" ref="BN130" si="1480">SUM(BN124:BN129)</f>
        <v>0</v>
      </c>
      <c r="BO130" s="25"/>
      <c r="BP130" s="86">
        <f t="shared" ref="BP130" si="1481">SUM(BP124:BP129)</f>
        <v>0</v>
      </c>
      <c r="BQ130" s="25"/>
      <c r="BR130" s="86">
        <f t="shared" ref="BR130" si="1482">SUM(BR124:BR129)</f>
        <v>0</v>
      </c>
      <c r="BS130" s="25"/>
      <c r="BT130" s="86">
        <f t="shared" ref="BT130" si="1483">SUM(BT124:BT129)</f>
        <v>0</v>
      </c>
      <c r="BU130" s="25"/>
      <c r="BV130" s="86">
        <f t="shared" ref="BV130" si="1484">SUM(BV124:BV129)</f>
        <v>0</v>
      </c>
      <c r="BW130" s="25"/>
      <c r="BX130" s="86">
        <f t="shared" ref="BX130" si="1485">SUM(BX124:BX129)</f>
        <v>0</v>
      </c>
      <c r="BY130" s="25"/>
      <c r="BZ130" s="86">
        <f t="shared" ref="BZ130" si="1486">SUM(BZ124:BZ129)</f>
        <v>0</v>
      </c>
      <c r="CA130" s="25"/>
      <c r="CB130" s="86">
        <f t="shared" ref="CB130" si="1487">SUM(CB124:CB129)</f>
        <v>0</v>
      </c>
      <c r="CC130" s="25"/>
      <c r="CD130" s="86">
        <f t="shared" ref="CD130" si="1488">SUM(CD124:CD129)</f>
        <v>0</v>
      </c>
      <c r="CE130" s="25"/>
      <c r="CF130" s="86">
        <f t="shared" ref="CF130" si="1489">SUM(CF124:CF129)</f>
        <v>0</v>
      </c>
      <c r="CG130" s="25"/>
      <c r="CH130" s="86">
        <f t="shared" ref="CH130" si="1490">SUM(CH124:CH129)</f>
        <v>0</v>
      </c>
      <c r="CI130" s="25"/>
      <c r="CJ130" s="86">
        <f t="shared" ref="CJ130" si="1491">SUM(CJ124:CJ129)</f>
        <v>0</v>
      </c>
      <c r="CK130" s="25"/>
      <c r="CL130" s="86">
        <f t="shared" ref="CL130" si="1492">SUM(CL124:CL129)</f>
        <v>0</v>
      </c>
      <c r="CM130" s="25"/>
      <c r="CN130" s="86">
        <f t="shared" ref="CN130" si="1493">SUM(CN124:CN129)</f>
        <v>0</v>
      </c>
      <c r="CO130" s="25"/>
      <c r="CP130" s="86">
        <f t="shared" ref="CP130" si="1494">SUM(CP124:CP129)</f>
        <v>0</v>
      </c>
      <c r="CQ130" s="25"/>
      <c r="CR130" s="86">
        <f t="shared" ref="CR130" si="1495">SUM(CR124:CR129)</f>
        <v>0</v>
      </c>
      <c r="CS130" s="25"/>
      <c r="CT130" s="86">
        <f t="shared" ref="CT130" si="1496">SUM(CT124:CT129)</f>
        <v>0</v>
      </c>
      <c r="CU130" s="25"/>
      <c r="CV130" s="86">
        <f t="shared" ref="CV130" si="1497">SUM(CV124:CV129)</f>
        <v>0</v>
      </c>
      <c r="CW130" s="25"/>
      <c r="CX130" s="86">
        <f t="shared" ref="CX130" si="1498">SUM(CX124:CX129)</f>
        <v>0</v>
      </c>
      <c r="CY130" s="25"/>
      <c r="CZ130" s="86">
        <f t="shared" ref="CZ130" si="1499">SUM(CZ124:CZ129)</f>
        <v>0</v>
      </c>
      <c r="DA130" s="25"/>
      <c r="DB130" s="86">
        <f t="shared" ref="DB130" si="1500">SUM(DB124:DB129)</f>
        <v>724311.32000000007</v>
      </c>
      <c r="DC130" s="25"/>
      <c r="DD130" s="86">
        <f t="shared" ref="DD130" si="1501">SUM(DD124:DD129)</f>
        <v>0</v>
      </c>
      <c r="DE130" s="25"/>
      <c r="DF130" s="86">
        <f t="shared" ref="DF130" si="1502">SUM(DF124:DF129)</f>
        <v>0</v>
      </c>
    </row>
    <row r="131" spans="1:110" s="7" customFormat="1" x14ac:dyDescent="0.2">
      <c r="A131" s="100"/>
      <c r="B131" s="101"/>
      <c r="C131" s="102" t="s">
        <v>210</v>
      </c>
      <c r="D131" s="103"/>
      <c r="E131" s="100"/>
      <c r="F131" s="104"/>
      <c r="G131" s="105"/>
      <c r="H131" s="24">
        <f t="shared" si="744"/>
        <v>0</v>
      </c>
      <c r="I131" s="106"/>
      <c r="J131" s="106"/>
      <c r="K131" s="106"/>
      <c r="L131" s="106"/>
      <c r="M131" s="106"/>
      <c r="N131" s="106"/>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c r="DA131" s="25"/>
      <c r="DB131" s="25"/>
      <c r="DC131" s="25"/>
      <c r="DD131" s="25"/>
      <c r="DE131" s="25"/>
      <c r="DF131" s="25"/>
    </row>
    <row r="132" spans="1:110" s="7" customFormat="1" ht="38.25" x14ac:dyDescent="0.2">
      <c r="A132" s="63">
        <v>79</v>
      </c>
      <c r="B132" s="82" t="s">
        <v>211</v>
      </c>
      <c r="C132" s="64" t="s">
        <v>212</v>
      </c>
      <c r="D132" s="65" t="s">
        <v>46</v>
      </c>
      <c r="E132" s="63">
        <v>1</v>
      </c>
      <c r="F132" s="57">
        <v>1941.7</v>
      </c>
      <c r="G132" s="53">
        <f t="shared" ref="G132:G135" si="1503">ROUND(E132*F132,2)</f>
        <v>1941.7</v>
      </c>
      <c r="H132" s="24">
        <f t="shared" ref="H132:H137" si="1504">O132+Q132+S132+U132+W132+Y132+AA132+AC132+AE132+AG132+AI132+AK132+AM132+AO132+AQ132+AS132+AU132+AW132+AY132+BA132+BC132+BE132+BG132+BI132+BK132+BM132+BO132+BQ132+BS132+BU132+BW132+BY132+CA132+CC132+CE132+CG132+CI132+CK132+CM132+CO132+CQ132+CS132+CU132+CW132+CY132+DA132+DC132+DE132</f>
        <v>1</v>
      </c>
      <c r="I132" s="24">
        <f t="shared" ref="I132:I137" si="1505">P132+R132+T132+V132+X132+Z132+AB132+AD132+AF132+AH132+AJ132+AL132+AN132+AP132+AR132+AT132+AV132+AX132+AZ132+BB132+BD132+BF132+BH132+BJ132+BL132+BN132+BP132+BR132+BT132+BV132+BX132+BZ132+CB132+CD132+CF132+CH132+CJ132+CL132+CN132+CP132+CR132+CT132+CV132+CX132+CZ132+DB132+DD132+DF132</f>
        <v>1941.7</v>
      </c>
      <c r="J132" s="24">
        <f t="shared" si="1330"/>
        <v>0</v>
      </c>
      <c r="K132" s="24">
        <f t="shared" si="1415"/>
        <v>1</v>
      </c>
      <c r="L132" s="24">
        <f t="shared" si="1416"/>
        <v>1941.7</v>
      </c>
      <c r="M132" s="24">
        <f t="shared" ref="M132:M135" si="1506">E132-H132</f>
        <v>0</v>
      </c>
      <c r="N132" s="24">
        <f t="shared" ref="N132:N135" si="1507">G132-I132</f>
        <v>0</v>
      </c>
      <c r="O132" s="25"/>
      <c r="P132" s="25">
        <f>ROUND(O132*$F132,2)</f>
        <v>0</v>
      </c>
      <c r="Q132" s="25"/>
      <c r="R132" s="25">
        <f t="shared" si="1454"/>
        <v>0</v>
      </c>
      <c r="S132" s="25"/>
      <c r="T132" s="25">
        <f t="shared" si="724"/>
        <v>0</v>
      </c>
      <c r="U132" s="25"/>
      <c r="V132" s="25">
        <f t="shared" si="1451"/>
        <v>0</v>
      </c>
      <c r="W132" s="25"/>
      <c r="X132" s="25">
        <f t="shared" si="1452"/>
        <v>0</v>
      </c>
      <c r="Y132" s="25"/>
      <c r="Z132" s="25">
        <f t="shared" si="1453"/>
        <v>0</v>
      </c>
      <c r="AA132" s="25"/>
      <c r="AB132" s="25">
        <f t="shared" si="725"/>
        <v>0</v>
      </c>
      <c r="AC132" s="25"/>
      <c r="AD132" s="25">
        <f t="shared" si="726"/>
        <v>0</v>
      </c>
      <c r="AE132" s="25"/>
      <c r="AF132" s="25">
        <f t="shared" si="727"/>
        <v>0</v>
      </c>
      <c r="AG132" s="25"/>
      <c r="AH132" s="25">
        <f t="shared" si="728"/>
        <v>0</v>
      </c>
      <c r="AI132" s="25"/>
      <c r="AJ132" s="25">
        <f t="shared" si="729"/>
        <v>0</v>
      </c>
      <c r="AK132" s="25"/>
      <c r="AL132" s="25">
        <f t="shared" si="730"/>
        <v>0</v>
      </c>
      <c r="AM132" s="25"/>
      <c r="AN132" s="25">
        <f t="shared" si="731"/>
        <v>0</v>
      </c>
      <c r="AO132" s="25"/>
      <c r="AP132" s="25">
        <f t="shared" si="732"/>
        <v>0</v>
      </c>
      <c r="AQ132" s="25"/>
      <c r="AR132" s="25">
        <f t="shared" si="733"/>
        <v>0</v>
      </c>
      <c r="AS132" s="25"/>
      <c r="AT132" s="25">
        <f t="shared" si="734"/>
        <v>0</v>
      </c>
      <c r="AU132" s="25"/>
      <c r="AV132" s="25">
        <f t="shared" si="735"/>
        <v>0</v>
      </c>
      <c r="AW132" s="25"/>
      <c r="AX132" s="25">
        <f t="shared" si="736"/>
        <v>0</v>
      </c>
      <c r="AY132" s="25"/>
      <c r="AZ132" s="25">
        <f t="shared" ref="AZ132:AZ137" si="1508">ROUND(AY132*F132,2)</f>
        <v>0</v>
      </c>
      <c r="BA132" s="25"/>
      <c r="BB132" s="25">
        <f t="shared" ref="BB132:BB137" si="1509">ROUND(BA132*F132,2)</f>
        <v>0</v>
      </c>
      <c r="BC132" s="25"/>
      <c r="BD132" s="25">
        <f t="shared" ref="BD132:BD137" si="1510">ROUND(BC132*F132,2)</f>
        <v>0</v>
      </c>
      <c r="BE132" s="25"/>
      <c r="BF132" s="25">
        <f t="shared" ref="BF132:BF137" si="1511">ROUND(BE132*F132,2)</f>
        <v>0</v>
      </c>
      <c r="BG132" s="25"/>
      <c r="BH132" s="25">
        <f t="shared" ref="BH132:BH137" si="1512">ROUND(BG132*F132,2)</f>
        <v>0</v>
      </c>
      <c r="BI132" s="25"/>
      <c r="BJ132" s="25">
        <f t="shared" ref="BJ132:BJ137" si="1513">ROUND(BI132*F132,2)</f>
        <v>0</v>
      </c>
      <c r="BK132" s="25"/>
      <c r="BL132" s="25">
        <f t="shared" ref="BL132:BL137" si="1514">ROUND(BK132*F132,2)</f>
        <v>0</v>
      </c>
      <c r="BM132" s="25"/>
      <c r="BN132" s="25">
        <f t="shared" ref="BN132:BN137" si="1515">ROUND(BM132*F132,2)</f>
        <v>0</v>
      </c>
      <c r="BO132" s="25"/>
      <c r="BP132" s="25">
        <f t="shared" ref="BP132:BP137" si="1516">ROUND(BO132*F132,2)</f>
        <v>0</v>
      </c>
      <c r="BQ132" s="25"/>
      <c r="BR132" s="25">
        <f t="shared" ref="BR132:BR137" si="1517">ROUND(BQ132*F132,2)</f>
        <v>0</v>
      </c>
      <c r="BS132" s="25"/>
      <c r="BT132" s="25">
        <f t="shared" ref="BT132:BT137" si="1518">ROUND(BS132*F132,2)</f>
        <v>0</v>
      </c>
      <c r="BU132" s="25"/>
      <c r="BV132" s="25">
        <f t="shared" ref="BV132:BV137" si="1519">ROUND(BU132*F132,2)</f>
        <v>0</v>
      </c>
      <c r="BW132" s="25"/>
      <c r="BX132" s="25">
        <f t="shared" ref="BX132" si="1520">ROUND(BW132*F132,2)</f>
        <v>0</v>
      </c>
      <c r="BY132" s="25"/>
      <c r="BZ132" s="25">
        <f t="shared" ref="BZ132" si="1521">ROUND(BY132*F132,2)</f>
        <v>0</v>
      </c>
      <c r="CA132" s="25"/>
      <c r="CB132" s="25">
        <f t="shared" ref="CB132" si="1522">ROUND(CA132*F132,2)</f>
        <v>0</v>
      </c>
      <c r="CC132" s="25"/>
      <c r="CD132" s="25">
        <f t="shared" ref="CD132:CD137" si="1523">ROUND(CC132*F132,2)</f>
        <v>0</v>
      </c>
      <c r="CE132" s="25"/>
      <c r="CF132" s="25">
        <f t="shared" ref="CF132:CF137" si="1524">ROUND(CE132*F132,2)</f>
        <v>0</v>
      </c>
      <c r="CG132" s="25"/>
      <c r="CH132" s="25">
        <f t="shared" ref="CH132:CH137" si="1525">ROUND(CG132*F132,2)</f>
        <v>0</v>
      </c>
      <c r="CI132" s="25"/>
      <c r="CJ132" s="25">
        <f t="shared" ref="CJ132:CJ137" si="1526">ROUND(CI132*F132,2)</f>
        <v>0</v>
      </c>
      <c r="CK132" s="25"/>
      <c r="CL132" s="25">
        <f t="shared" ref="CL132:CL137" si="1527">ROUND(CK132*F132,2)</f>
        <v>0</v>
      </c>
      <c r="CM132" s="25"/>
      <c r="CN132" s="25">
        <f t="shared" ref="CN132:CN137" si="1528">ROUND(CM132*F132,2)</f>
        <v>0</v>
      </c>
      <c r="CO132" s="25"/>
      <c r="CP132" s="25">
        <f t="shared" ref="CP132:CP137" si="1529">ROUND(CO132*F132,2)</f>
        <v>0</v>
      </c>
      <c r="CQ132" s="25"/>
      <c r="CR132" s="25">
        <f t="shared" ref="CR132:CR137" si="1530">ROUND(CQ132*F132,2)</f>
        <v>0</v>
      </c>
      <c r="CS132" s="25"/>
      <c r="CT132" s="25">
        <f t="shared" ref="CT132:CT137" si="1531">ROUND(CS132*F132,2)</f>
        <v>0</v>
      </c>
      <c r="CU132" s="25"/>
      <c r="CV132" s="25">
        <f t="shared" ref="CV132:CV137" si="1532">ROUND(CU132*F132,2)</f>
        <v>0</v>
      </c>
      <c r="CW132" s="25"/>
      <c r="CX132" s="25">
        <f t="shared" ref="CX132:CX137" si="1533">ROUND(CW132*F132,2)</f>
        <v>0</v>
      </c>
      <c r="CY132" s="25"/>
      <c r="CZ132" s="25">
        <f t="shared" ref="CZ132:CZ137" si="1534">ROUND(CY132*F132,2)</f>
        <v>0</v>
      </c>
      <c r="DA132" s="25">
        <v>1</v>
      </c>
      <c r="DB132" s="25">
        <f t="shared" ref="DB132:DB137" si="1535">ROUND(DA132*F132,2)</f>
        <v>1941.7</v>
      </c>
      <c r="DC132" s="25"/>
      <c r="DD132" s="25">
        <f t="shared" ref="DD132:DD137" si="1536">ROUND(DC132*F132,2)</f>
        <v>0</v>
      </c>
      <c r="DE132" s="25"/>
      <c r="DF132" s="25">
        <f t="shared" ref="DF132:DF137" si="1537">ROUND(DE132*F132,2)</f>
        <v>0</v>
      </c>
    </row>
    <row r="133" spans="1:110" s="7" customFormat="1" ht="38.25" x14ac:dyDescent="0.2">
      <c r="A133" s="63">
        <v>80</v>
      </c>
      <c r="B133" s="82" t="s">
        <v>213</v>
      </c>
      <c r="C133" s="64" t="s">
        <v>214</v>
      </c>
      <c r="D133" s="65" t="s">
        <v>46</v>
      </c>
      <c r="E133" s="63">
        <v>150</v>
      </c>
      <c r="F133" s="57">
        <v>243.44</v>
      </c>
      <c r="G133" s="53">
        <f t="shared" si="1503"/>
        <v>36516</v>
      </c>
      <c r="H133" s="24">
        <f t="shared" si="1504"/>
        <v>150</v>
      </c>
      <c r="I133" s="24">
        <f t="shared" si="1505"/>
        <v>36516</v>
      </c>
      <c r="J133" s="24">
        <f t="shared" si="1330"/>
        <v>0</v>
      </c>
      <c r="K133" s="24">
        <f t="shared" si="1415"/>
        <v>150</v>
      </c>
      <c r="L133" s="24">
        <f t="shared" si="1416"/>
        <v>36516</v>
      </c>
      <c r="M133" s="24">
        <f t="shared" si="1506"/>
        <v>0</v>
      </c>
      <c r="N133" s="24">
        <f t="shared" si="1507"/>
        <v>0</v>
      </c>
      <c r="O133" s="25"/>
      <c r="P133" s="25">
        <f>ROUND(O133*$F133,2)</f>
        <v>0</v>
      </c>
      <c r="Q133" s="25"/>
      <c r="R133" s="25">
        <f t="shared" si="1454"/>
        <v>0</v>
      </c>
      <c r="S133" s="25"/>
      <c r="T133" s="25">
        <f t="shared" si="724"/>
        <v>0</v>
      </c>
      <c r="U133" s="25"/>
      <c r="V133" s="25">
        <f>ROUND(U133*F133,2)</f>
        <v>0</v>
      </c>
      <c r="W133" s="25"/>
      <c r="X133" s="25">
        <f>ROUND(W133*F133,2)</f>
        <v>0</v>
      </c>
      <c r="Y133" s="25"/>
      <c r="Z133" s="25">
        <f>ROUND(Y133*F133,2)</f>
        <v>0</v>
      </c>
      <c r="AA133" s="25"/>
      <c r="AB133" s="25">
        <f t="shared" si="725"/>
        <v>0</v>
      </c>
      <c r="AC133" s="25"/>
      <c r="AD133" s="25">
        <f t="shared" si="726"/>
        <v>0</v>
      </c>
      <c r="AE133" s="25"/>
      <c r="AF133" s="25">
        <f t="shared" si="727"/>
        <v>0</v>
      </c>
      <c r="AG133" s="25"/>
      <c r="AH133" s="25">
        <f t="shared" si="728"/>
        <v>0</v>
      </c>
      <c r="AI133" s="25"/>
      <c r="AJ133" s="25">
        <f t="shared" si="729"/>
        <v>0</v>
      </c>
      <c r="AK133" s="25"/>
      <c r="AL133" s="25">
        <f t="shared" si="730"/>
        <v>0</v>
      </c>
      <c r="AM133" s="25"/>
      <c r="AN133" s="25">
        <f t="shared" si="731"/>
        <v>0</v>
      </c>
      <c r="AO133" s="25"/>
      <c r="AP133" s="25">
        <f t="shared" si="732"/>
        <v>0</v>
      </c>
      <c r="AQ133" s="25"/>
      <c r="AR133" s="25">
        <f t="shared" si="733"/>
        <v>0</v>
      </c>
      <c r="AS133" s="25"/>
      <c r="AT133" s="25">
        <f t="shared" si="734"/>
        <v>0</v>
      </c>
      <c r="AU133" s="25"/>
      <c r="AV133" s="25">
        <f t="shared" si="735"/>
        <v>0</v>
      </c>
      <c r="AW133" s="25"/>
      <c r="AX133" s="25">
        <f t="shared" si="736"/>
        <v>0</v>
      </c>
      <c r="AY133" s="25"/>
      <c r="AZ133" s="25">
        <f t="shared" si="1508"/>
        <v>0</v>
      </c>
      <c r="BA133" s="25"/>
      <c r="BB133" s="25">
        <f t="shared" si="1509"/>
        <v>0</v>
      </c>
      <c r="BC133" s="25"/>
      <c r="BD133" s="25">
        <f t="shared" si="1510"/>
        <v>0</v>
      </c>
      <c r="BE133" s="25"/>
      <c r="BF133" s="25">
        <f t="shared" si="1511"/>
        <v>0</v>
      </c>
      <c r="BG133" s="25"/>
      <c r="BH133" s="25">
        <f t="shared" si="1512"/>
        <v>0</v>
      </c>
      <c r="BI133" s="25"/>
      <c r="BJ133" s="25">
        <f t="shared" si="1513"/>
        <v>0</v>
      </c>
      <c r="BK133" s="25"/>
      <c r="BL133" s="25">
        <f t="shared" si="1514"/>
        <v>0</v>
      </c>
      <c r="BM133" s="25"/>
      <c r="BN133" s="25">
        <f t="shared" si="1515"/>
        <v>0</v>
      </c>
      <c r="BO133" s="25"/>
      <c r="BP133" s="25">
        <f t="shared" si="1516"/>
        <v>0</v>
      </c>
      <c r="BQ133" s="25"/>
      <c r="BR133" s="25">
        <f t="shared" si="1517"/>
        <v>0</v>
      </c>
      <c r="BS133" s="25"/>
      <c r="BT133" s="25">
        <f t="shared" si="1518"/>
        <v>0</v>
      </c>
      <c r="BU133" s="25"/>
      <c r="BV133" s="25">
        <f t="shared" si="1519"/>
        <v>0</v>
      </c>
      <c r="BW133" s="25"/>
      <c r="BX133" s="25">
        <f t="shared" ref="BX133:BX137" si="1538">ROUND(BW133*F133,2)</f>
        <v>0</v>
      </c>
      <c r="BY133" s="25"/>
      <c r="BZ133" s="25">
        <f t="shared" ref="BZ133:BZ137" si="1539">ROUND(BY133*F133,2)</f>
        <v>0</v>
      </c>
      <c r="CA133" s="25"/>
      <c r="CB133" s="25">
        <f t="shared" ref="CB133:CB137" si="1540">ROUND(CA133*F133,2)</f>
        <v>0</v>
      </c>
      <c r="CC133" s="25"/>
      <c r="CD133" s="25">
        <f t="shared" si="1523"/>
        <v>0</v>
      </c>
      <c r="CE133" s="25"/>
      <c r="CF133" s="25">
        <f t="shared" si="1524"/>
        <v>0</v>
      </c>
      <c r="CG133" s="25"/>
      <c r="CH133" s="25">
        <f t="shared" si="1525"/>
        <v>0</v>
      </c>
      <c r="CI133" s="25"/>
      <c r="CJ133" s="25">
        <f t="shared" si="1526"/>
        <v>0</v>
      </c>
      <c r="CK133" s="25"/>
      <c r="CL133" s="25">
        <f t="shared" si="1527"/>
        <v>0</v>
      </c>
      <c r="CM133" s="25"/>
      <c r="CN133" s="25">
        <f t="shared" si="1528"/>
        <v>0</v>
      </c>
      <c r="CO133" s="25"/>
      <c r="CP133" s="25">
        <f t="shared" si="1529"/>
        <v>0</v>
      </c>
      <c r="CQ133" s="25"/>
      <c r="CR133" s="25">
        <f t="shared" si="1530"/>
        <v>0</v>
      </c>
      <c r="CS133" s="25"/>
      <c r="CT133" s="25">
        <f t="shared" si="1531"/>
        <v>0</v>
      </c>
      <c r="CU133" s="25"/>
      <c r="CV133" s="25">
        <f t="shared" si="1532"/>
        <v>0</v>
      </c>
      <c r="CW133" s="25"/>
      <c r="CX133" s="25">
        <f t="shared" si="1533"/>
        <v>0</v>
      </c>
      <c r="CY133" s="25"/>
      <c r="CZ133" s="25">
        <f t="shared" si="1534"/>
        <v>0</v>
      </c>
      <c r="DA133" s="25">
        <v>150</v>
      </c>
      <c r="DB133" s="25">
        <f t="shared" si="1535"/>
        <v>36516</v>
      </c>
      <c r="DC133" s="25"/>
      <c r="DD133" s="25">
        <f t="shared" si="1536"/>
        <v>0</v>
      </c>
      <c r="DE133" s="25"/>
      <c r="DF133" s="25">
        <f t="shared" si="1537"/>
        <v>0</v>
      </c>
    </row>
    <row r="134" spans="1:110" s="7" customFormat="1" ht="38.25" x14ac:dyDescent="0.2">
      <c r="A134" s="63">
        <v>81</v>
      </c>
      <c r="B134" s="82" t="s">
        <v>215</v>
      </c>
      <c r="C134" s="64" t="s">
        <v>216</v>
      </c>
      <c r="D134" s="65" t="s">
        <v>46</v>
      </c>
      <c r="E134" s="63">
        <v>10</v>
      </c>
      <c r="F134" s="57">
        <v>1334.83</v>
      </c>
      <c r="G134" s="53">
        <f t="shared" si="1503"/>
        <v>13348.3</v>
      </c>
      <c r="H134" s="24">
        <f t="shared" si="1504"/>
        <v>10</v>
      </c>
      <c r="I134" s="24">
        <f t="shared" si="1505"/>
        <v>13348.3</v>
      </c>
      <c r="J134" s="24">
        <f t="shared" si="1330"/>
        <v>0</v>
      </c>
      <c r="K134" s="24">
        <f t="shared" si="1415"/>
        <v>10</v>
      </c>
      <c r="L134" s="24">
        <f t="shared" si="1416"/>
        <v>13348.3</v>
      </c>
      <c r="M134" s="24">
        <f t="shared" si="1506"/>
        <v>0</v>
      </c>
      <c r="N134" s="24">
        <f t="shared" si="1507"/>
        <v>0</v>
      </c>
      <c r="O134" s="25"/>
      <c r="P134" s="25">
        <f t="shared" ref="P134:P135" si="1541">ROUND(O134*$F134,2)</f>
        <v>0</v>
      </c>
      <c r="Q134" s="25"/>
      <c r="R134" s="25">
        <f t="shared" si="1454"/>
        <v>0</v>
      </c>
      <c r="S134" s="25"/>
      <c r="T134" s="25">
        <f t="shared" si="724"/>
        <v>0</v>
      </c>
      <c r="U134" s="25"/>
      <c r="V134" s="25">
        <f t="shared" ref="V134:V137" si="1542">ROUND(U134*F134,2)</f>
        <v>0</v>
      </c>
      <c r="W134" s="25"/>
      <c r="X134" s="25">
        <f t="shared" ref="X134:X137" si="1543">ROUND(W134*F134,2)</f>
        <v>0</v>
      </c>
      <c r="Y134" s="25"/>
      <c r="Z134" s="25">
        <f t="shared" ref="Z134:Z137" si="1544">ROUND(Y134*F134,2)</f>
        <v>0</v>
      </c>
      <c r="AA134" s="25"/>
      <c r="AB134" s="25">
        <f t="shared" si="725"/>
        <v>0</v>
      </c>
      <c r="AC134" s="25"/>
      <c r="AD134" s="25">
        <f t="shared" si="726"/>
        <v>0</v>
      </c>
      <c r="AE134" s="25"/>
      <c r="AF134" s="25">
        <f t="shared" si="727"/>
        <v>0</v>
      </c>
      <c r="AG134" s="25"/>
      <c r="AH134" s="25">
        <f t="shared" si="728"/>
        <v>0</v>
      </c>
      <c r="AI134" s="25"/>
      <c r="AJ134" s="25">
        <f t="shared" si="729"/>
        <v>0</v>
      </c>
      <c r="AK134" s="25"/>
      <c r="AL134" s="25">
        <f t="shared" si="730"/>
        <v>0</v>
      </c>
      <c r="AM134" s="25"/>
      <c r="AN134" s="25">
        <f t="shared" si="731"/>
        <v>0</v>
      </c>
      <c r="AO134" s="25"/>
      <c r="AP134" s="25">
        <f t="shared" si="732"/>
        <v>0</v>
      </c>
      <c r="AQ134" s="25"/>
      <c r="AR134" s="25">
        <f t="shared" si="733"/>
        <v>0</v>
      </c>
      <c r="AS134" s="25"/>
      <c r="AT134" s="25">
        <f t="shared" si="734"/>
        <v>0</v>
      </c>
      <c r="AU134" s="25"/>
      <c r="AV134" s="25">
        <f t="shared" si="735"/>
        <v>0</v>
      </c>
      <c r="AW134" s="25"/>
      <c r="AX134" s="25">
        <f t="shared" si="736"/>
        <v>0</v>
      </c>
      <c r="AY134" s="25"/>
      <c r="AZ134" s="25">
        <f t="shared" si="1508"/>
        <v>0</v>
      </c>
      <c r="BA134" s="25"/>
      <c r="BB134" s="25">
        <f t="shared" si="1509"/>
        <v>0</v>
      </c>
      <c r="BC134" s="25"/>
      <c r="BD134" s="25">
        <f t="shared" si="1510"/>
        <v>0</v>
      </c>
      <c r="BE134" s="25"/>
      <c r="BF134" s="25">
        <f t="shared" si="1511"/>
        <v>0</v>
      </c>
      <c r="BG134" s="25"/>
      <c r="BH134" s="25">
        <f t="shared" si="1512"/>
        <v>0</v>
      </c>
      <c r="BI134" s="25"/>
      <c r="BJ134" s="25">
        <f t="shared" si="1513"/>
        <v>0</v>
      </c>
      <c r="BK134" s="25"/>
      <c r="BL134" s="25">
        <f t="shared" si="1514"/>
        <v>0</v>
      </c>
      <c r="BM134" s="25"/>
      <c r="BN134" s="25">
        <f t="shared" si="1515"/>
        <v>0</v>
      </c>
      <c r="BO134" s="25"/>
      <c r="BP134" s="25">
        <f t="shared" si="1516"/>
        <v>0</v>
      </c>
      <c r="BQ134" s="25"/>
      <c r="BR134" s="25">
        <f t="shared" si="1517"/>
        <v>0</v>
      </c>
      <c r="BS134" s="25"/>
      <c r="BT134" s="25">
        <f t="shared" si="1518"/>
        <v>0</v>
      </c>
      <c r="BU134" s="25"/>
      <c r="BV134" s="25">
        <f t="shared" si="1519"/>
        <v>0</v>
      </c>
      <c r="BW134" s="25"/>
      <c r="BX134" s="25">
        <f t="shared" si="1538"/>
        <v>0</v>
      </c>
      <c r="BY134" s="25"/>
      <c r="BZ134" s="25">
        <f t="shared" si="1539"/>
        <v>0</v>
      </c>
      <c r="CA134" s="25"/>
      <c r="CB134" s="25">
        <f t="shared" si="1540"/>
        <v>0</v>
      </c>
      <c r="CC134" s="25"/>
      <c r="CD134" s="25">
        <f t="shared" si="1523"/>
        <v>0</v>
      </c>
      <c r="CE134" s="25"/>
      <c r="CF134" s="25">
        <f t="shared" si="1524"/>
        <v>0</v>
      </c>
      <c r="CG134" s="25"/>
      <c r="CH134" s="25">
        <f t="shared" si="1525"/>
        <v>0</v>
      </c>
      <c r="CI134" s="25"/>
      <c r="CJ134" s="25">
        <f t="shared" si="1526"/>
        <v>0</v>
      </c>
      <c r="CK134" s="25"/>
      <c r="CL134" s="25">
        <f t="shared" si="1527"/>
        <v>0</v>
      </c>
      <c r="CM134" s="25"/>
      <c r="CN134" s="25">
        <f t="shared" si="1528"/>
        <v>0</v>
      </c>
      <c r="CO134" s="25"/>
      <c r="CP134" s="25">
        <f t="shared" si="1529"/>
        <v>0</v>
      </c>
      <c r="CQ134" s="25"/>
      <c r="CR134" s="25">
        <f t="shared" si="1530"/>
        <v>0</v>
      </c>
      <c r="CS134" s="25"/>
      <c r="CT134" s="25">
        <f t="shared" si="1531"/>
        <v>0</v>
      </c>
      <c r="CU134" s="25"/>
      <c r="CV134" s="25">
        <f t="shared" si="1532"/>
        <v>0</v>
      </c>
      <c r="CW134" s="25"/>
      <c r="CX134" s="25">
        <f t="shared" si="1533"/>
        <v>0</v>
      </c>
      <c r="CY134" s="25"/>
      <c r="CZ134" s="25">
        <f t="shared" si="1534"/>
        <v>0</v>
      </c>
      <c r="DA134" s="25">
        <v>10</v>
      </c>
      <c r="DB134" s="25">
        <f t="shared" si="1535"/>
        <v>13348.3</v>
      </c>
      <c r="DC134" s="25"/>
      <c r="DD134" s="25">
        <f t="shared" si="1536"/>
        <v>0</v>
      </c>
      <c r="DE134" s="25"/>
      <c r="DF134" s="25">
        <f t="shared" si="1537"/>
        <v>0</v>
      </c>
    </row>
    <row r="135" spans="1:110" s="7" customFormat="1" ht="38.25" x14ac:dyDescent="0.2">
      <c r="A135" s="63">
        <v>82</v>
      </c>
      <c r="B135" s="82" t="s">
        <v>217</v>
      </c>
      <c r="C135" s="64" t="s">
        <v>218</v>
      </c>
      <c r="D135" s="65" t="s">
        <v>46</v>
      </c>
      <c r="E135" s="63">
        <v>100</v>
      </c>
      <c r="F135" s="57">
        <v>182.75</v>
      </c>
      <c r="G135" s="53">
        <f t="shared" si="1503"/>
        <v>18275</v>
      </c>
      <c r="H135" s="24">
        <f t="shared" si="1504"/>
        <v>100</v>
      </c>
      <c r="I135" s="24">
        <f t="shared" si="1505"/>
        <v>18275</v>
      </c>
      <c r="J135" s="24">
        <f t="shared" si="1330"/>
        <v>0</v>
      </c>
      <c r="K135" s="24">
        <f t="shared" si="1415"/>
        <v>100</v>
      </c>
      <c r="L135" s="24">
        <f t="shared" si="1416"/>
        <v>18275</v>
      </c>
      <c r="M135" s="24">
        <f t="shared" si="1506"/>
        <v>0</v>
      </c>
      <c r="N135" s="24">
        <f t="shared" si="1507"/>
        <v>0</v>
      </c>
      <c r="O135" s="25"/>
      <c r="P135" s="25">
        <f t="shared" si="1541"/>
        <v>0</v>
      </c>
      <c r="Q135" s="25"/>
      <c r="R135" s="25">
        <f t="shared" si="1454"/>
        <v>0</v>
      </c>
      <c r="S135" s="25"/>
      <c r="T135" s="25">
        <f t="shared" si="724"/>
        <v>0</v>
      </c>
      <c r="U135" s="25"/>
      <c r="V135" s="25">
        <f t="shared" si="1542"/>
        <v>0</v>
      </c>
      <c r="W135" s="25"/>
      <c r="X135" s="25">
        <f t="shared" si="1543"/>
        <v>0</v>
      </c>
      <c r="Y135" s="25"/>
      <c r="Z135" s="25">
        <f t="shared" si="1544"/>
        <v>0</v>
      </c>
      <c r="AA135" s="25"/>
      <c r="AB135" s="25">
        <f t="shared" si="725"/>
        <v>0</v>
      </c>
      <c r="AC135" s="25"/>
      <c r="AD135" s="25">
        <f t="shared" si="726"/>
        <v>0</v>
      </c>
      <c r="AE135" s="25"/>
      <c r="AF135" s="25">
        <f t="shared" si="727"/>
        <v>0</v>
      </c>
      <c r="AG135" s="25"/>
      <c r="AH135" s="25">
        <f t="shared" si="728"/>
        <v>0</v>
      </c>
      <c r="AI135" s="25"/>
      <c r="AJ135" s="25">
        <f t="shared" si="729"/>
        <v>0</v>
      </c>
      <c r="AK135" s="25"/>
      <c r="AL135" s="25">
        <f t="shared" si="730"/>
        <v>0</v>
      </c>
      <c r="AM135" s="25"/>
      <c r="AN135" s="25">
        <f t="shared" si="731"/>
        <v>0</v>
      </c>
      <c r="AO135" s="25"/>
      <c r="AP135" s="25">
        <f t="shared" si="732"/>
        <v>0</v>
      </c>
      <c r="AQ135" s="25"/>
      <c r="AR135" s="25">
        <f t="shared" si="733"/>
        <v>0</v>
      </c>
      <c r="AS135" s="25"/>
      <c r="AT135" s="25">
        <f t="shared" si="734"/>
        <v>0</v>
      </c>
      <c r="AU135" s="25"/>
      <c r="AV135" s="25">
        <f t="shared" si="735"/>
        <v>0</v>
      </c>
      <c r="AW135" s="25"/>
      <c r="AX135" s="25">
        <f t="shared" si="736"/>
        <v>0</v>
      </c>
      <c r="AY135" s="25"/>
      <c r="AZ135" s="25">
        <f t="shared" si="1508"/>
        <v>0</v>
      </c>
      <c r="BA135" s="25"/>
      <c r="BB135" s="25">
        <f t="shared" si="1509"/>
        <v>0</v>
      </c>
      <c r="BC135" s="25"/>
      <c r="BD135" s="25">
        <f t="shared" si="1510"/>
        <v>0</v>
      </c>
      <c r="BE135" s="25"/>
      <c r="BF135" s="25">
        <f t="shared" si="1511"/>
        <v>0</v>
      </c>
      <c r="BG135" s="25"/>
      <c r="BH135" s="25">
        <f t="shared" si="1512"/>
        <v>0</v>
      </c>
      <c r="BI135" s="25"/>
      <c r="BJ135" s="25">
        <f t="shared" si="1513"/>
        <v>0</v>
      </c>
      <c r="BK135" s="25"/>
      <c r="BL135" s="25">
        <f t="shared" si="1514"/>
        <v>0</v>
      </c>
      <c r="BM135" s="25"/>
      <c r="BN135" s="25">
        <f t="shared" si="1515"/>
        <v>0</v>
      </c>
      <c r="BO135" s="25"/>
      <c r="BP135" s="25">
        <f t="shared" si="1516"/>
        <v>0</v>
      </c>
      <c r="BQ135" s="25"/>
      <c r="BR135" s="25">
        <f t="shared" si="1517"/>
        <v>0</v>
      </c>
      <c r="BS135" s="25"/>
      <c r="BT135" s="25">
        <f t="shared" si="1518"/>
        <v>0</v>
      </c>
      <c r="BU135" s="25"/>
      <c r="BV135" s="25">
        <f t="shared" si="1519"/>
        <v>0</v>
      </c>
      <c r="BW135" s="25"/>
      <c r="BX135" s="25">
        <f t="shared" si="1538"/>
        <v>0</v>
      </c>
      <c r="BY135" s="25"/>
      <c r="BZ135" s="25">
        <f t="shared" si="1539"/>
        <v>0</v>
      </c>
      <c r="CA135" s="25"/>
      <c r="CB135" s="25">
        <f t="shared" si="1540"/>
        <v>0</v>
      </c>
      <c r="CC135" s="25"/>
      <c r="CD135" s="25">
        <f t="shared" si="1523"/>
        <v>0</v>
      </c>
      <c r="CE135" s="25"/>
      <c r="CF135" s="25">
        <f t="shared" si="1524"/>
        <v>0</v>
      </c>
      <c r="CG135" s="25"/>
      <c r="CH135" s="25">
        <f t="shared" si="1525"/>
        <v>0</v>
      </c>
      <c r="CI135" s="25"/>
      <c r="CJ135" s="25">
        <f t="shared" si="1526"/>
        <v>0</v>
      </c>
      <c r="CK135" s="25"/>
      <c r="CL135" s="25">
        <f t="shared" si="1527"/>
        <v>0</v>
      </c>
      <c r="CM135" s="25"/>
      <c r="CN135" s="25">
        <f t="shared" si="1528"/>
        <v>0</v>
      </c>
      <c r="CO135" s="25"/>
      <c r="CP135" s="25">
        <f t="shared" si="1529"/>
        <v>0</v>
      </c>
      <c r="CQ135" s="25"/>
      <c r="CR135" s="25">
        <f t="shared" si="1530"/>
        <v>0</v>
      </c>
      <c r="CS135" s="25"/>
      <c r="CT135" s="25">
        <f t="shared" si="1531"/>
        <v>0</v>
      </c>
      <c r="CU135" s="25"/>
      <c r="CV135" s="25">
        <f t="shared" si="1532"/>
        <v>0</v>
      </c>
      <c r="CW135" s="25"/>
      <c r="CX135" s="25">
        <f t="shared" si="1533"/>
        <v>0</v>
      </c>
      <c r="CY135" s="25"/>
      <c r="CZ135" s="25">
        <f t="shared" si="1534"/>
        <v>0</v>
      </c>
      <c r="DA135" s="25">
        <v>100</v>
      </c>
      <c r="DB135" s="25">
        <f t="shared" si="1535"/>
        <v>18275</v>
      </c>
      <c r="DC135" s="25"/>
      <c r="DD135" s="25">
        <f t="shared" si="1536"/>
        <v>0</v>
      </c>
      <c r="DE135" s="25"/>
      <c r="DF135" s="25">
        <f t="shared" si="1537"/>
        <v>0</v>
      </c>
    </row>
    <row r="136" spans="1:110" s="7" customFormat="1" ht="38.25" x14ac:dyDescent="0.2">
      <c r="A136" s="63">
        <v>83</v>
      </c>
      <c r="B136" s="82" t="s">
        <v>219</v>
      </c>
      <c r="C136" s="64" t="s">
        <v>220</v>
      </c>
      <c r="D136" s="65" t="s">
        <v>46</v>
      </c>
      <c r="E136" s="63">
        <v>200</v>
      </c>
      <c r="F136" s="57">
        <v>55.93</v>
      </c>
      <c r="G136" s="53">
        <f>ROUND(E136*F136,2)</f>
        <v>11186</v>
      </c>
      <c r="H136" s="24">
        <f t="shared" si="1504"/>
        <v>200</v>
      </c>
      <c r="I136" s="24">
        <f t="shared" si="1505"/>
        <v>11186</v>
      </c>
      <c r="J136" s="24">
        <f t="shared" si="1330"/>
        <v>0</v>
      </c>
      <c r="K136" s="24">
        <f t="shared" si="1415"/>
        <v>200</v>
      </c>
      <c r="L136" s="24">
        <f t="shared" si="1416"/>
        <v>11186</v>
      </c>
      <c r="M136" s="24">
        <f>E136-H136</f>
        <v>0</v>
      </c>
      <c r="N136" s="24">
        <f>G136-I136</f>
        <v>0</v>
      </c>
      <c r="O136" s="25"/>
      <c r="P136" s="25">
        <f>ROUND(O136*$F136,2)</f>
        <v>0</v>
      </c>
      <c r="Q136" s="25"/>
      <c r="R136" s="25">
        <f t="shared" si="1454"/>
        <v>0</v>
      </c>
      <c r="S136" s="25"/>
      <c r="T136" s="25">
        <f t="shared" si="724"/>
        <v>0</v>
      </c>
      <c r="U136" s="25"/>
      <c r="V136" s="25">
        <f t="shared" si="1542"/>
        <v>0</v>
      </c>
      <c r="W136" s="25"/>
      <c r="X136" s="25">
        <f t="shared" si="1543"/>
        <v>0</v>
      </c>
      <c r="Y136" s="25"/>
      <c r="Z136" s="25">
        <f t="shared" si="1544"/>
        <v>0</v>
      </c>
      <c r="AA136" s="25"/>
      <c r="AB136" s="25">
        <f t="shared" si="725"/>
        <v>0</v>
      </c>
      <c r="AC136" s="25"/>
      <c r="AD136" s="25">
        <f t="shared" si="726"/>
        <v>0</v>
      </c>
      <c r="AE136" s="25"/>
      <c r="AF136" s="25">
        <f t="shared" si="727"/>
        <v>0</v>
      </c>
      <c r="AG136" s="25"/>
      <c r="AH136" s="25">
        <f t="shared" si="728"/>
        <v>0</v>
      </c>
      <c r="AI136" s="25"/>
      <c r="AJ136" s="25">
        <f t="shared" si="729"/>
        <v>0</v>
      </c>
      <c r="AK136" s="25"/>
      <c r="AL136" s="25">
        <f t="shared" si="730"/>
        <v>0</v>
      </c>
      <c r="AM136" s="25"/>
      <c r="AN136" s="25">
        <f t="shared" si="731"/>
        <v>0</v>
      </c>
      <c r="AO136" s="25"/>
      <c r="AP136" s="25">
        <f t="shared" si="732"/>
        <v>0</v>
      </c>
      <c r="AQ136" s="25"/>
      <c r="AR136" s="25">
        <f t="shared" si="733"/>
        <v>0</v>
      </c>
      <c r="AS136" s="25"/>
      <c r="AT136" s="25">
        <f t="shared" si="734"/>
        <v>0</v>
      </c>
      <c r="AU136" s="25"/>
      <c r="AV136" s="25">
        <f t="shared" si="735"/>
        <v>0</v>
      </c>
      <c r="AW136" s="25"/>
      <c r="AX136" s="25">
        <f t="shared" si="736"/>
        <v>0</v>
      </c>
      <c r="AY136" s="25"/>
      <c r="AZ136" s="25">
        <f t="shared" si="1508"/>
        <v>0</v>
      </c>
      <c r="BA136" s="25"/>
      <c r="BB136" s="25">
        <f t="shared" si="1509"/>
        <v>0</v>
      </c>
      <c r="BC136" s="25"/>
      <c r="BD136" s="25">
        <f t="shared" si="1510"/>
        <v>0</v>
      </c>
      <c r="BE136" s="25"/>
      <c r="BF136" s="25">
        <f t="shared" si="1511"/>
        <v>0</v>
      </c>
      <c r="BG136" s="25"/>
      <c r="BH136" s="25">
        <f t="shared" si="1512"/>
        <v>0</v>
      </c>
      <c r="BI136" s="25"/>
      <c r="BJ136" s="25">
        <f t="shared" si="1513"/>
        <v>0</v>
      </c>
      <c r="BK136" s="25"/>
      <c r="BL136" s="25">
        <f t="shared" si="1514"/>
        <v>0</v>
      </c>
      <c r="BM136" s="25"/>
      <c r="BN136" s="25">
        <f t="shared" si="1515"/>
        <v>0</v>
      </c>
      <c r="BO136" s="25"/>
      <c r="BP136" s="25">
        <f t="shared" si="1516"/>
        <v>0</v>
      </c>
      <c r="BQ136" s="25"/>
      <c r="BR136" s="25">
        <f t="shared" si="1517"/>
        <v>0</v>
      </c>
      <c r="BS136" s="25"/>
      <c r="BT136" s="25">
        <f t="shared" si="1518"/>
        <v>0</v>
      </c>
      <c r="BU136" s="25"/>
      <c r="BV136" s="25">
        <f t="shared" si="1519"/>
        <v>0</v>
      </c>
      <c r="BW136" s="25"/>
      <c r="BX136" s="25">
        <f t="shared" si="1538"/>
        <v>0</v>
      </c>
      <c r="BY136" s="25"/>
      <c r="BZ136" s="25">
        <f t="shared" si="1539"/>
        <v>0</v>
      </c>
      <c r="CA136" s="25"/>
      <c r="CB136" s="25">
        <f t="shared" si="1540"/>
        <v>0</v>
      </c>
      <c r="CC136" s="25"/>
      <c r="CD136" s="25">
        <f t="shared" si="1523"/>
        <v>0</v>
      </c>
      <c r="CE136" s="25"/>
      <c r="CF136" s="25">
        <f t="shared" si="1524"/>
        <v>0</v>
      </c>
      <c r="CG136" s="25"/>
      <c r="CH136" s="25">
        <f t="shared" si="1525"/>
        <v>0</v>
      </c>
      <c r="CI136" s="25"/>
      <c r="CJ136" s="25">
        <f t="shared" si="1526"/>
        <v>0</v>
      </c>
      <c r="CK136" s="25"/>
      <c r="CL136" s="25">
        <f t="shared" si="1527"/>
        <v>0</v>
      </c>
      <c r="CM136" s="25"/>
      <c r="CN136" s="25">
        <f t="shared" si="1528"/>
        <v>0</v>
      </c>
      <c r="CO136" s="25"/>
      <c r="CP136" s="25">
        <f t="shared" si="1529"/>
        <v>0</v>
      </c>
      <c r="CQ136" s="25"/>
      <c r="CR136" s="25">
        <f t="shared" si="1530"/>
        <v>0</v>
      </c>
      <c r="CS136" s="25"/>
      <c r="CT136" s="25">
        <f t="shared" si="1531"/>
        <v>0</v>
      </c>
      <c r="CU136" s="25"/>
      <c r="CV136" s="25">
        <f t="shared" si="1532"/>
        <v>0</v>
      </c>
      <c r="CW136" s="25"/>
      <c r="CX136" s="25">
        <f t="shared" si="1533"/>
        <v>0</v>
      </c>
      <c r="CY136" s="25"/>
      <c r="CZ136" s="25">
        <f t="shared" si="1534"/>
        <v>0</v>
      </c>
      <c r="DA136" s="25">
        <v>200</v>
      </c>
      <c r="DB136" s="25">
        <f t="shared" si="1535"/>
        <v>11186</v>
      </c>
      <c r="DC136" s="25"/>
      <c r="DD136" s="25">
        <f t="shared" si="1536"/>
        <v>0</v>
      </c>
      <c r="DE136" s="25"/>
      <c r="DF136" s="25">
        <f t="shared" si="1537"/>
        <v>0</v>
      </c>
    </row>
    <row r="137" spans="1:110" s="7" customFormat="1" ht="38.25" x14ac:dyDescent="0.2">
      <c r="A137" s="63">
        <v>84</v>
      </c>
      <c r="B137" s="82" t="s">
        <v>213</v>
      </c>
      <c r="C137" s="64" t="s">
        <v>221</v>
      </c>
      <c r="D137" s="65" t="s">
        <v>46</v>
      </c>
      <c r="E137" s="63">
        <v>150</v>
      </c>
      <c r="F137" s="57">
        <v>55.93</v>
      </c>
      <c r="G137" s="53">
        <f t="shared" ref="G137:G142" si="1545">ROUND(E137*F137,2)</f>
        <v>8389.5</v>
      </c>
      <c r="H137" s="24">
        <f t="shared" si="1504"/>
        <v>150</v>
      </c>
      <c r="I137" s="24">
        <f t="shared" si="1505"/>
        <v>8389.5</v>
      </c>
      <c r="J137" s="24">
        <f t="shared" si="1330"/>
        <v>0</v>
      </c>
      <c r="K137" s="24">
        <f t="shared" si="1415"/>
        <v>150</v>
      </c>
      <c r="L137" s="24">
        <f t="shared" si="1416"/>
        <v>8389.5</v>
      </c>
      <c r="M137" s="24">
        <f t="shared" ref="M137:M142" si="1546">E137-H137</f>
        <v>0</v>
      </c>
      <c r="N137" s="24">
        <f t="shared" ref="N137:N142" si="1547">G137-I137</f>
        <v>0</v>
      </c>
      <c r="O137" s="25"/>
      <c r="P137" s="25">
        <f>ROUND(O137*$F137,2)</f>
        <v>0</v>
      </c>
      <c r="Q137" s="25"/>
      <c r="R137" s="25">
        <f t="shared" si="1454"/>
        <v>0</v>
      </c>
      <c r="S137" s="25"/>
      <c r="T137" s="25">
        <f t="shared" si="724"/>
        <v>0</v>
      </c>
      <c r="U137" s="25"/>
      <c r="V137" s="25">
        <f t="shared" si="1542"/>
        <v>0</v>
      </c>
      <c r="W137" s="25"/>
      <c r="X137" s="25">
        <f t="shared" si="1543"/>
        <v>0</v>
      </c>
      <c r="Y137" s="25"/>
      <c r="Z137" s="25">
        <f t="shared" si="1544"/>
        <v>0</v>
      </c>
      <c r="AA137" s="25"/>
      <c r="AB137" s="25">
        <f t="shared" si="725"/>
        <v>0</v>
      </c>
      <c r="AC137" s="25"/>
      <c r="AD137" s="25">
        <f t="shared" si="726"/>
        <v>0</v>
      </c>
      <c r="AE137" s="25"/>
      <c r="AF137" s="25">
        <f t="shared" si="727"/>
        <v>0</v>
      </c>
      <c r="AG137" s="25"/>
      <c r="AH137" s="25">
        <f t="shared" si="728"/>
        <v>0</v>
      </c>
      <c r="AI137" s="25"/>
      <c r="AJ137" s="25">
        <f t="shared" si="729"/>
        <v>0</v>
      </c>
      <c r="AK137" s="25"/>
      <c r="AL137" s="25">
        <f t="shared" si="730"/>
        <v>0</v>
      </c>
      <c r="AM137" s="25"/>
      <c r="AN137" s="25">
        <f t="shared" si="731"/>
        <v>0</v>
      </c>
      <c r="AO137" s="25"/>
      <c r="AP137" s="25">
        <f t="shared" si="732"/>
        <v>0</v>
      </c>
      <c r="AQ137" s="25"/>
      <c r="AR137" s="25">
        <f t="shared" si="733"/>
        <v>0</v>
      </c>
      <c r="AS137" s="25"/>
      <c r="AT137" s="25">
        <f t="shared" si="734"/>
        <v>0</v>
      </c>
      <c r="AU137" s="25"/>
      <c r="AV137" s="25">
        <f t="shared" si="735"/>
        <v>0</v>
      </c>
      <c r="AW137" s="25"/>
      <c r="AX137" s="25">
        <f t="shared" si="736"/>
        <v>0</v>
      </c>
      <c r="AY137" s="25"/>
      <c r="AZ137" s="25">
        <f t="shared" si="1508"/>
        <v>0</v>
      </c>
      <c r="BA137" s="25"/>
      <c r="BB137" s="25">
        <f t="shared" si="1509"/>
        <v>0</v>
      </c>
      <c r="BC137" s="25"/>
      <c r="BD137" s="25">
        <f t="shared" si="1510"/>
        <v>0</v>
      </c>
      <c r="BE137" s="25"/>
      <c r="BF137" s="25">
        <f t="shared" si="1511"/>
        <v>0</v>
      </c>
      <c r="BG137" s="25"/>
      <c r="BH137" s="25">
        <f t="shared" si="1512"/>
        <v>0</v>
      </c>
      <c r="BI137" s="25"/>
      <c r="BJ137" s="25">
        <f t="shared" si="1513"/>
        <v>0</v>
      </c>
      <c r="BK137" s="25"/>
      <c r="BL137" s="25">
        <f t="shared" si="1514"/>
        <v>0</v>
      </c>
      <c r="BM137" s="25"/>
      <c r="BN137" s="25">
        <f t="shared" si="1515"/>
        <v>0</v>
      </c>
      <c r="BO137" s="25"/>
      <c r="BP137" s="25">
        <f t="shared" si="1516"/>
        <v>0</v>
      </c>
      <c r="BQ137" s="25"/>
      <c r="BR137" s="25">
        <f t="shared" si="1517"/>
        <v>0</v>
      </c>
      <c r="BS137" s="25"/>
      <c r="BT137" s="25">
        <f t="shared" si="1518"/>
        <v>0</v>
      </c>
      <c r="BU137" s="25"/>
      <c r="BV137" s="25">
        <f t="shared" si="1519"/>
        <v>0</v>
      </c>
      <c r="BW137" s="25"/>
      <c r="BX137" s="25">
        <f t="shared" si="1538"/>
        <v>0</v>
      </c>
      <c r="BY137" s="25"/>
      <c r="BZ137" s="25">
        <f t="shared" si="1539"/>
        <v>0</v>
      </c>
      <c r="CA137" s="25"/>
      <c r="CB137" s="25">
        <f t="shared" si="1540"/>
        <v>0</v>
      </c>
      <c r="CC137" s="25"/>
      <c r="CD137" s="25">
        <f t="shared" si="1523"/>
        <v>0</v>
      </c>
      <c r="CE137" s="25"/>
      <c r="CF137" s="25">
        <f t="shared" si="1524"/>
        <v>0</v>
      </c>
      <c r="CG137" s="25"/>
      <c r="CH137" s="25">
        <f t="shared" si="1525"/>
        <v>0</v>
      </c>
      <c r="CI137" s="25"/>
      <c r="CJ137" s="25">
        <f t="shared" si="1526"/>
        <v>0</v>
      </c>
      <c r="CK137" s="25"/>
      <c r="CL137" s="25">
        <f t="shared" si="1527"/>
        <v>0</v>
      </c>
      <c r="CM137" s="25"/>
      <c r="CN137" s="25">
        <f t="shared" si="1528"/>
        <v>0</v>
      </c>
      <c r="CO137" s="25"/>
      <c r="CP137" s="25">
        <f t="shared" si="1529"/>
        <v>0</v>
      </c>
      <c r="CQ137" s="25"/>
      <c r="CR137" s="25">
        <f t="shared" si="1530"/>
        <v>0</v>
      </c>
      <c r="CS137" s="25"/>
      <c r="CT137" s="25">
        <f t="shared" si="1531"/>
        <v>0</v>
      </c>
      <c r="CU137" s="25"/>
      <c r="CV137" s="25">
        <f t="shared" si="1532"/>
        <v>0</v>
      </c>
      <c r="CW137" s="25"/>
      <c r="CX137" s="25">
        <f t="shared" si="1533"/>
        <v>0</v>
      </c>
      <c r="CY137" s="25"/>
      <c r="CZ137" s="25">
        <f t="shared" si="1534"/>
        <v>0</v>
      </c>
      <c r="DA137" s="25">
        <v>150</v>
      </c>
      <c r="DB137" s="25">
        <f t="shared" si="1535"/>
        <v>8389.5</v>
      </c>
      <c r="DC137" s="25"/>
      <c r="DD137" s="25">
        <f t="shared" si="1536"/>
        <v>0</v>
      </c>
      <c r="DE137" s="25"/>
      <c r="DF137" s="25">
        <f t="shared" si="1537"/>
        <v>0</v>
      </c>
    </row>
    <row r="138" spans="1:110" s="7" customFormat="1" x14ac:dyDescent="0.2">
      <c r="A138" s="82"/>
      <c r="B138" s="82"/>
      <c r="C138" s="83"/>
      <c r="D138" s="84"/>
      <c r="E138" s="82"/>
      <c r="F138" s="85"/>
      <c r="G138" s="86">
        <f>SUM(G132:G137)</f>
        <v>89656.5</v>
      </c>
      <c r="H138" s="24">
        <f t="shared" si="744"/>
        <v>0</v>
      </c>
      <c r="I138" s="86">
        <f>SUM(I132:I137)</f>
        <v>89656.5</v>
      </c>
      <c r="J138" s="24"/>
      <c r="K138" s="24"/>
      <c r="L138" s="86">
        <f>SUM(L132:L137)</f>
        <v>89656.5</v>
      </c>
      <c r="M138" s="24"/>
      <c r="N138" s="86">
        <f>SUM(N132:N137)</f>
        <v>0</v>
      </c>
      <c r="O138" s="24"/>
      <c r="P138" s="86">
        <f t="shared" ref="P138" si="1548">SUM(P132:P137)</f>
        <v>0</v>
      </c>
      <c r="Q138" s="24"/>
      <c r="R138" s="86">
        <f t="shared" ref="R138" si="1549">SUM(R132:R137)</f>
        <v>0</v>
      </c>
      <c r="S138" s="24"/>
      <c r="T138" s="86">
        <f t="shared" ref="T138" si="1550">SUM(T132:T137)</f>
        <v>0</v>
      </c>
      <c r="U138" s="24"/>
      <c r="V138" s="86">
        <f t="shared" ref="V138" si="1551">SUM(V132:V137)</f>
        <v>0</v>
      </c>
      <c r="W138" s="24"/>
      <c r="X138" s="86">
        <f t="shared" ref="X138" si="1552">SUM(X132:X137)</f>
        <v>0</v>
      </c>
      <c r="Y138" s="24"/>
      <c r="Z138" s="86">
        <f t="shared" ref="Z138" si="1553">SUM(Z132:Z137)</f>
        <v>0</v>
      </c>
      <c r="AA138" s="24"/>
      <c r="AB138" s="86">
        <f t="shared" ref="AB138" si="1554">SUM(AB132:AB137)</f>
        <v>0</v>
      </c>
      <c r="AC138" s="24"/>
      <c r="AD138" s="86">
        <f t="shared" ref="AD138" si="1555">SUM(AD132:AD137)</f>
        <v>0</v>
      </c>
      <c r="AE138" s="24"/>
      <c r="AF138" s="86">
        <f t="shared" ref="AF138" si="1556">SUM(AF132:AF137)</f>
        <v>0</v>
      </c>
      <c r="AG138" s="24"/>
      <c r="AH138" s="86">
        <f t="shared" ref="AH138" si="1557">SUM(AH132:AH137)</f>
        <v>0</v>
      </c>
      <c r="AI138" s="24"/>
      <c r="AJ138" s="86">
        <f t="shared" ref="AJ138" si="1558">SUM(AJ132:AJ137)</f>
        <v>0</v>
      </c>
      <c r="AK138" s="24"/>
      <c r="AL138" s="86">
        <f t="shared" ref="AL138" si="1559">SUM(AL132:AL137)</f>
        <v>0</v>
      </c>
      <c r="AM138" s="24"/>
      <c r="AN138" s="86">
        <f t="shared" ref="AN138" si="1560">SUM(AN132:AN137)</f>
        <v>0</v>
      </c>
      <c r="AO138" s="24"/>
      <c r="AP138" s="86">
        <f t="shared" ref="AP138" si="1561">SUM(AP132:AP137)</f>
        <v>0</v>
      </c>
      <c r="AQ138" s="24"/>
      <c r="AR138" s="86">
        <f t="shared" ref="AR138" si="1562">SUM(AR132:AR137)</f>
        <v>0</v>
      </c>
      <c r="AS138" s="24"/>
      <c r="AT138" s="86">
        <f t="shared" ref="AT138" si="1563">SUM(AT132:AT137)</f>
        <v>0</v>
      </c>
      <c r="AU138" s="24"/>
      <c r="AV138" s="86">
        <f t="shared" ref="AV138" si="1564">SUM(AV132:AV137)</f>
        <v>0</v>
      </c>
      <c r="AW138" s="24"/>
      <c r="AX138" s="86">
        <f t="shared" ref="AX138" si="1565">SUM(AX132:AX137)</f>
        <v>0</v>
      </c>
      <c r="AY138" s="25"/>
      <c r="AZ138" s="86">
        <f t="shared" ref="AZ138" si="1566">SUM(AZ132:AZ137)</f>
        <v>0</v>
      </c>
      <c r="BA138" s="25"/>
      <c r="BB138" s="86">
        <f t="shared" ref="BB138" si="1567">SUM(BB132:BB137)</f>
        <v>0</v>
      </c>
      <c r="BC138" s="25"/>
      <c r="BD138" s="86">
        <f t="shared" ref="BD138" si="1568">SUM(BD132:BD137)</f>
        <v>0</v>
      </c>
      <c r="BE138" s="25"/>
      <c r="BF138" s="86">
        <f t="shared" ref="BF138" si="1569">SUM(BF132:BF137)</f>
        <v>0</v>
      </c>
      <c r="BG138" s="25"/>
      <c r="BH138" s="86">
        <f t="shared" ref="BH138" si="1570">SUM(BH132:BH137)</f>
        <v>0</v>
      </c>
      <c r="BI138" s="25"/>
      <c r="BJ138" s="86">
        <f t="shared" ref="BJ138" si="1571">SUM(BJ132:BJ137)</f>
        <v>0</v>
      </c>
      <c r="BK138" s="25"/>
      <c r="BL138" s="86">
        <f t="shared" ref="BL138" si="1572">SUM(BL132:BL137)</f>
        <v>0</v>
      </c>
      <c r="BM138" s="25"/>
      <c r="BN138" s="86">
        <f t="shared" ref="BN138" si="1573">SUM(BN132:BN137)</f>
        <v>0</v>
      </c>
      <c r="BO138" s="25"/>
      <c r="BP138" s="86">
        <f t="shared" ref="BP138" si="1574">SUM(BP132:BP137)</f>
        <v>0</v>
      </c>
      <c r="BQ138" s="25"/>
      <c r="BR138" s="86">
        <f t="shared" ref="BR138" si="1575">SUM(BR132:BR137)</f>
        <v>0</v>
      </c>
      <c r="BS138" s="25"/>
      <c r="BT138" s="86">
        <f t="shared" ref="BT138" si="1576">SUM(BT132:BT137)</f>
        <v>0</v>
      </c>
      <c r="BU138" s="25"/>
      <c r="BV138" s="86">
        <f t="shared" ref="BV138" si="1577">SUM(BV132:BV137)</f>
        <v>0</v>
      </c>
      <c r="BW138" s="25"/>
      <c r="BX138" s="86">
        <f t="shared" ref="BX138" si="1578">SUM(BX132:BX137)</f>
        <v>0</v>
      </c>
      <c r="BY138" s="25"/>
      <c r="BZ138" s="86">
        <f t="shared" ref="BZ138" si="1579">SUM(BZ132:BZ137)</f>
        <v>0</v>
      </c>
      <c r="CA138" s="25"/>
      <c r="CB138" s="86">
        <f t="shared" ref="CB138" si="1580">SUM(CB132:CB137)</f>
        <v>0</v>
      </c>
      <c r="CC138" s="25"/>
      <c r="CD138" s="86">
        <f t="shared" ref="CD138" si="1581">SUM(CD132:CD137)</f>
        <v>0</v>
      </c>
      <c r="CE138" s="25"/>
      <c r="CF138" s="86">
        <f t="shared" ref="CF138" si="1582">SUM(CF132:CF137)</f>
        <v>0</v>
      </c>
      <c r="CG138" s="25"/>
      <c r="CH138" s="86">
        <f t="shared" ref="CH138" si="1583">SUM(CH132:CH137)</f>
        <v>0</v>
      </c>
      <c r="CI138" s="25"/>
      <c r="CJ138" s="86">
        <f t="shared" ref="CJ138" si="1584">SUM(CJ132:CJ137)</f>
        <v>0</v>
      </c>
      <c r="CK138" s="25"/>
      <c r="CL138" s="86">
        <f t="shared" ref="CL138" si="1585">SUM(CL132:CL137)</f>
        <v>0</v>
      </c>
      <c r="CM138" s="25"/>
      <c r="CN138" s="86">
        <f t="shared" ref="CN138" si="1586">SUM(CN132:CN137)</f>
        <v>0</v>
      </c>
      <c r="CO138" s="25"/>
      <c r="CP138" s="86">
        <f t="shared" ref="CP138" si="1587">SUM(CP132:CP137)</f>
        <v>0</v>
      </c>
      <c r="CQ138" s="25"/>
      <c r="CR138" s="86">
        <f t="shared" ref="CR138" si="1588">SUM(CR132:CR137)</f>
        <v>0</v>
      </c>
      <c r="CS138" s="25"/>
      <c r="CT138" s="86">
        <f t="shared" ref="CT138" si="1589">SUM(CT132:CT137)</f>
        <v>0</v>
      </c>
      <c r="CU138" s="25"/>
      <c r="CV138" s="86">
        <f t="shared" ref="CV138" si="1590">SUM(CV132:CV137)</f>
        <v>0</v>
      </c>
      <c r="CW138" s="25"/>
      <c r="CX138" s="86">
        <f t="shared" ref="CX138" si="1591">SUM(CX132:CX137)</f>
        <v>0</v>
      </c>
      <c r="CY138" s="25"/>
      <c r="CZ138" s="86">
        <f t="shared" ref="CZ138" si="1592">SUM(CZ132:CZ137)</f>
        <v>0</v>
      </c>
      <c r="DA138" s="25"/>
      <c r="DB138" s="86">
        <f t="shared" ref="DB138" si="1593">SUM(DB132:DB137)</f>
        <v>89656.5</v>
      </c>
      <c r="DC138" s="25"/>
      <c r="DD138" s="86">
        <f t="shared" ref="DD138" si="1594">SUM(DD132:DD137)</f>
        <v>0</v>
      </c>
      <c r="DE138" s="25"/>
      <c r="DF138" s="86">
        <f t="shared" ref="DF138" si="1595">SUM(DF132:DF137)</f>
        <v>0</v>
      </c>
    </row>
    <row r="139" spans="1:110" s="7" customFormat="1" x14ac:dyDescent="0.2">
      <c r="A139" s="100"/>
      <c r="B139" s="101"/>
      <c r="C139" s="102" t="s">
        <v>222</v>
      </c>
      <c r="D139" s="103"/>
      <c r="E139" s="100"/>
      <c r="F139" s="104"/>
      <c r="G139" s="105"/>
      <c r="H139" s="24">
        <f t="shared" ref="H139:H195" si="1596">O139+Q139+S139+U139+W139+Y139+AA139+AC139+AE139+AG139+AI139+AK139+AM139+AO139+AQ139+AS139+AU139+AW139+AY139+BA139+BC139+BE139+BG139+BI139+BK139+BM139+BO139+BQ139+BS139+BU139+BW139+BY139+CA139+CC139+CE139+CG139+CI139+CK139+CM139+CO139+CQ139+CS139+CU139+CW139+CY139</f>
        <v>0</v>
      </c>
      <c r="I139" s="106"/>
      <c r="J139" s="106"/>
      <c r="K139" s="106"/>
      <c r="L139" s="106"/>
      <c r="M139" s="106"/>
      <c r="N139" s="106"/>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c r="DA139" s="25"/>
      <c r="DB139" s="25"/>
      <c r="DC139" s="25"/>
      <c r="DD139" s="25"/>
      <c r="DE139" s="25"/>
      <c r="DF139" s="25"/>
    </row>
    <row r="140" spans="1:110" s="7" customFormat="1" ht="63.75" x14ac:dyDescent="0.2">
      <c r="A140" s="63">
        <v>85</v>
      </c>
      <c r="B140" s="82" t="s">
        <v>168</v>
      </c>
      <c r="C140" s="64" t="s">
        <v>223</v>
      </c>
      <c r="D140" s="65" t="s">
        <v>103</v>
      </c>
      <c r="E140" s="63">
        <v>500</v>
      </c>
      <c r="F140" s="57">
        <v>64.510000000000005</v>
      </c>
      <c r="G140" s="53">
        <f t="shared" si="1545"/>
        <v>32255</v>
      </c>
      <c r="H140" s="24">
        <f t="shared" ref="H140:H142" si="1597">O140+Q140+S140+U140+W140+Y140+AA140+AC140+AE140+AG140+AI140+AK140+AM140+AO140+AQ140+AS140+AU140+AW140+AY140+BA140+BC140+BE140+BG140+BI140+BK140+BM140+BO140+BQ140+BS140+BU140+BW140+BY140+CA140+CC140+CE140+CG140+CI140+CK140+CM140+CO140+CQ140+CS140+CU140+CW140+CY140+DA140+DC140+DE140</f>
        <v>500</v>
      </c>
      <c r="I140" s="24">
        <f t="shared" ref="I140:I142" si="1598">P140+R140+T140+V140+X140+Z140+AB140+AD140+AF140+AH140+AJ140+AL140+AN140+AP140+AR140+AT140+AV140+AX140+AZ140+BB140+BD140+BF140+BH140+BJ140+BL140+BN140+BP140+BR140+BT140+BV140+BX140+BZ140+CB140+CD140+CF140+CH140+CJ140+CL140+CN140+CP140+CR140+CT140+CV140+CX140+CZ140+DB140+DD140+DF140</f>
        <v>32255</v>
      </c>
      <c r="J140" s="24">
        <f t="shared" si="1330"/>
        <v>0</v>
      </c>
      <c r="K140" s="24">
        <f t="shared" si="1415"/>
        <v>500</v>
      </c>
      <c r="L140" s="24">
        <f t="shared" si="1416"/>
        <v>32255</v>
      </c>
      <c r="M140" s="24">
        <f t="shared" si="1546"/>
        <v>0</v>
      </c>
      <c r="N140" s="24">
        <f t="shared" si="1547"/>
        <v>0</v>
      </c>
      <c r="O140" s="25"/>
      <c r="P140" s="25">
        <f>ROUND(O140*$F140,2)</f>
        <v>0</v>
      </c>
      <c r="Q140" s="25"/>
      <c r="R140" s="25">
        <f t="shared" si="1454"/>
        <v>0</v>
      </c>
      <c r="S140" s="25"/>
      <c r="T140" s="25">
        <f t="shared" si="724"/>
        <v>0</v>
      </c>
      <c r="U140" s="25"/>
      <c r="V140" s="25">
        <f>ROUND(U140*F140,2)</f>
        <v>0</v>
      </c>
      <c r="W140" s="25"/>
      <c r="X140" s="25">
        <f>ROUND(W140*F140,2)</f>
        <v>0</v>
      </c>
      <c r="Y140" s="25"/>
      <c r="Z140" s="25">
        <f>ROUND(Y140*F140,2)</f>
        <v>0</v>
      </c>
      <c r="AA140" s="25"/>
      <c r="AB140" s="25">
        <f t="shared" si="725"/>
        <v>0</v>
      </c>
      <c r="AC140" s="25"/>
      <c r="AD140" s="25">
        <f t="shared" si="726"/>
        <v>0</v>
      </c>
      <c r="AE140" s="25"/>
      <c r="AF140" s="25">
        <f t="shared" si="727"/>
        <v>0</v>
      </c>
      <c r="AG140" s="25"/>
      <c r="AH140" s="25">
        <f t="shared" si="728"/>
        <v>0</v>
      </c>
      <c r="AI140" s="25"/>
      <c r="AJ140" s="25">
        <f t="shared" si="729"/>
        <v>0</v>
      </c>
      <c r="AK140" s="25"/>
      <c r="AL140" s="25">
        <f t="shared" si="730"/>
        <v>0</v>
      </c>
      <c r="AM140" s="25"/>
      <c r="AN140" s="25">
        <f t="shared" si="731"/>
        <v>0</v>
      </c>
      <c r="AO140" s="25"/>
      <c r="AP140" s="25">
        <f t="shared" si="732"/>
        <v>0</v>
      </c>
      <c r="AQ140" s="25"/>
      <c r="AR140" s="25">
        <f t="shared" si="733"/>
        <v>0</v>
      </c>
      <c r="AS140" s="25"/>
      <c r="AT140" s="25">
        <f t="shared" si="734"/>
        <v>0</v>
      </c>
      <c r="AU140" s="25"/>
      <c r="AV140" s="25">
        <f t="shared" si="735"/>
        <v>0</v>
      </c>
      <c r="AW140" s="25"/>
      <c r="AX140" s="25">
        <f t="shared" si="736"/>
        <v>0</v>
      </c>
      <c r="AY140" s="25"/>
      <c r="AZ140" s="25">
        <f t="shared" ref="AZ140:AZ142" si="1599">ROUND(AY140*F140,2)</f>
        <v>0</v>
      </c>
      <c r="BA140" s="25"/>
      <c r="BB140" s="25">
        <f t="shared" ref="BB140:BB142" si="1600">ROUND(BA140*F140,2)</f>
        <v>0</v>
      </c>
      <c r="BC140" s="25"/>
      <c r="BD140" s="25">
        <f t="shared" ref="BD140:BD142" si="1601">ROUND(BC140*F140,2)</f>
        <v>0</v>
      </c>
      <c r="BE140" s="25"/>
      <c r="BF140" s="25">
        <f t="shared" ref="BF140:BF142" si="1602">ROUND(BE140*F140,2)</f>
        <v>0</v>
      </c>
      <c r="BG140" s="25"/>
      <c r="BH140" s="25">
        <f t="shared" ref="BH140:BH142" si="1603">ROUND(BG140*F140,2)</f>
        <v>0</v>
      </c>
      <c r="BI140" s="25"/>
      <c r="BJ140" s="25">
        <f t="shared" ref="BJ140:BJ142" si="1604">ROUND(BI140*F140,2)</f>
        <v>0</v>
      </c>
      <c r="BK140" s="25"/>
      <c r="BL140" s="25">
        <f t="shared" ref="BL140:BL142" si="1605">ROUND(BK140*F140,2)</f>
        <v>0</v>
      </c>
      <c r="BM140" s="25"/>
      <c r="BN140" s="25">
        <f t="shared" ref="BN140:BN142" si="1606">ROUND(BM140*F140,2)</f>
        <v>0</v>
      </c>
      <c r="BO140" s="25"/>
      <c r="BP140" s="25">
        <f t="shared" ref="BP140:BP142" si="1607">ROUND(BO140*F140,2)</f>
        <v>0</v>
      </c>
      <c r="BQ140" s="25"/>
      <c r="BR140" s="25">
        <f t="shared" ref="BR140:BR142" si="1608">ROUND(BQ140*F140,2)</f>
        <v>0</v>
      </c>
      <c r="BS140" s="25"/>
      <c r="BT140" s="25">
        <f t="shared" ref="BT140:BT142" si="1609">ROUND(BS140*F140,2)</f>
        <v>0</v>
      </c>
      <c r="BU140" s="25"/>
      <c r="BV140" s="25">
        <f t="shared" ref="BV140:BV142" si="1610">ROUND(BU140*F140,2)</f>
        <v>0</v>
      </c>
      <c r="BW140" s="25"/>
      <c r="BX140" s="25">
        <f t="shared" ref="BX140:BX142" si="1611">ROUND(BW140*F140,2)</f>
        <v>0</v>
      </c>
      <c r="BY140" s="25"/>
      <c r="BZ140" s="25">
        <f t="shared" ref="BZ140:BZ142" si="1612">ROUND(BY140*F140,2)</f>
        <v>0</v>
      </c>
      <c r="CA140" s="25"/>
      <c r="CB140" s="25">
        <f t="shared" ref="CB140:CB142" si="1613">ROUND(CA140*F140,2)</f>
        <v>0</v>
      </c>
      <c r="CC140" s="25"/>
      <c r="CD140" s="25">
        <f t="shared" ref="CD140:CD142" si="1614">ROUND(CC140*F140,2)</f>
        <v>0</v>
      </c>
      <c r="CE140" s="25"/>
      <c r="CF140" s="25">
        <f t="shared" ref="CF140:CF142" si="1615">ROUND(CE140*F140,2)</f>
        <v>0</v>
      </c>
      <c r="CG140" s="25"/>
      <c r="CH140" s="25">
        <f t="shared" ref="CH140:CH142" si="1616">ROUND(CG140*F140,2)</f>
        <v>0</v>
      </c>
      <c r="CI140" s="25"/>
      <c r="CJ140" s="25">
        <f t="shared" ref="CJ140:CJ142" si="1617">ROUND(CI140*F140,2)</f>
        <v>0</v>
      </c>
      <c r="CK140" s="25"/>
      <c r="CL140" s="25">
        <f t="shared" ref="CL140:CL142" si="1618">ROUND(CK140*F140,2)</f>
        <v>0</v>
      </c>
      <c r="CM140" s="25"/>
      <c r="CN140" s="25">
        <f t="shared" ref="CN140:CN142" si="1619">ROUND(CM140*F140,2)</f>
        <v>0</v>
      </c>
      <c r="CO140" s="25"/>
      <c r="CP140" s="25">
        <f t="shared" ref="CP140:CP142" si="1620">ROUND(CO140*F140,2)</f>
        <v>0</v>
      </c>
      <c r="CQ140" s="25"/>
      <c r="CR140" s="25">
        <f t="shared" ref="CR140:CR142" si="1621">ROUND(CQ140*F140,2)</f>
        <v>0</v>
      </c>
      <c r="CS140" s="25"/>
      <c r="CT140" s="25">
        <f t="shared" ref="CT140:CT142" si="1622">ROUND(CS140*F140,2)</f>
        <v>0</v>
      </c>
      <c r="CU140" s="25"/>
      <c r="CV140" s="25">
        <f t="shared" ref="CV140:CV142" si="1623">ROUND(CU140*F140,2)</f>
        <v>0</v>
      </c>
      <c r="CW140" s="25"/>
      <c r="CX140" s="25">
        <f t="shared" ref="CX140:CX142" si="1624">ROUND(CW140*F140,2)</f>
        <v>0</v>
      </c>
      <c r="CY140" s="25"/>
      <c r="CZ140" s="25">
        <f t="shared" ref="CZ140:CZ142" si="1625">ROUND(CY140*F140,2)</f>
        <v>0</v>
      </c>
      <c r="DA140" s="25">
        <v>500</v>
      </c>
      <c r="DB140" s="25">
        <f t="shared" ref="DB140:DB142" si="1626">ROUND(DA140*F140,2)</f>
        <v>32255</v>
      </c>
      <c r="DC140" s="25"/>
      <c r="DD140" s="25">
        <f t="shared" ref="DD140:DD142" si="1627">ROUND(DC140*F140,2)</f>
        <v>0</v>
      </c>
      <c r="DE140" s="25"/>
      <c r="DF140" s="25">
        <f t="shared" ref="DF140:DF142" si="1628">ROUND(DE140*F140,2)</f>
        <v>0</v>
      </c>
    </row>
    <row r="141" spans="1:110" s="7" customFormat="1" ht="63.75" x14ac:dyDescent="0.2">
      <c r="A141" s="63">
        <v>86</v>
      </c>
      <c r="B141" s="82" t="s">
        <v>224</v>
      </c>
      <c r="C141" s="64" t="s">
        <v>225</v>
      </c>
      <c r="D141" s="65" t="s">
        <v>103</v>
      </c>
      <c r="E141" s="63">
        <v>100</v>
      </c>
      <c r="F141" s="57">
        <v>70.48</v>
      </c>
      <c r="G141" s="53">
        <f t="shared" si="1545"/>
        <v>7048</v>
      </c>
      <c r="H141" s="24">
        <f t="shared" si="1597"/>
        <v>100</v>
      </c>
      <c r="I141" s="24">
        <f t="shared" si="1598"/>
        <v>7048</v>
      </c>
      <c r="J141" s="24">
        <f t="shared" si="1330"/>
        <v>0</v>
      </c>
      <c r="K141" s="24">
        <f t="shared" si="1415"/>
        <v>100</v>
      </c>
      <c r="L141" s="24">
        <f t="shared" si="1416"/>
        <v>7048</v>
      </c>
      <c r="M141" s="24">
        <f t="shared" si="1546"/>
        <v>0</v>
      </c>
      <c r="N141" s="24">
        <f t="shared" si="1547"/>
        <v>0</v>
      </c>
      <c r="O141" s="25"/>
      <c r="P141" s="25">
        <f t="shared" ref="P141:P142" si="1629">ROUND(O141*$F141,2)</f>
        <v>0</v>
      </c>
      <c r="Q141" s="25"/>
      <c r="R141" s="25">
        <f t="shared" si="1454"/>
        <v>0</v>
      </c>
      <c r="S141" s="25"/>
      <c r="T141" s="25">
        <f t="shared" si="724"/>
        <v>0</v>
      </c>
      <c r="U141" s="25"/>
      <c r="V141" s="25">
        <f t="shared" ref="V141:V147" si="1630">ROUND(U141*F141,2)</f>
        <v>0</v>
      </c>
      <c r="W141" s="25"/>
      <c r="X141" s="25">
        <f t="shared" ref="X141:X147" si="1631">ROUND(W141*F141,2)</f>
        <v>0</v>
      </c>
      <c r="Y141" s="25"/>
      <c r="Z141" s="25">
        <f t="shared" ref="Z141:Z147" si="1632">ROUND(Y141*F141,2)</f>
        <v>0</v>
      </c>
      <c r="AA141" s="25"/>
      <c r="AB141" s="25">
        <f t="shared" si="725"/>
        <v>0</v>
      </c>
      <c r="AC141" s="25"/>
      <c r="AD141" s="25">
        <f t="shared" si="726"/>
        <v>0</v>
      </c>
      <c r="AE141" s="25"/>
      <c r="AF141" s="25">
        <f t="shared" si="727"/>
        <v>0</v>
      </c>
      <c r="AG141" s="25"/>
      <c r="AH141" s="25">
        <f t="shared" si="728"/>
        <v>0</v>
      </c>
      <c r="AI141" s="25"/>
      <c r="AJ141" s="25">
        <f t="shared" si="729"/>
        <v>0</v>
      </c>
      <c r="AK141" s="25"/>
      <c r="AL141" s="25">
        <f t="shared" si="730"/>
        <v>0</v>
      </c>
      <c r="AM141" s="25"/>
      <c r="AN141" s="25">
        <f t="shared" si="731"/>
        <v>0</v>
      </c>
      <c r="AO141" s="25"/>
      <c r="AP141" s="25">
        <f t="shared" si="732"/>
        <v>0</v>
      </c>
      <c r="AQ141" s="25"/>
      <c r="AR141" s="25">
        <f t="shared" si="733"/>
        <v>0</v>
      </c>
      <c r="AS141" s="25"/>
      <c r="AT141" s="25">
        <f t="shared" si="734"/>
        <v>0</v>
      </c>
      <c r="AU141" s="25"/>
      <c r="AV141" s="25">
        <f t="shared" si="735"/>
        <v>0</v>
      </c>
      <c r="AW141" s="25"/>
      <c r="AX141" s="25">
        <f t="shared" si="736"/>
        <v>0</v>
      </c>
      <c r="AY141" s="25"/>
      <c r="AZ141" s="25">
        <f t="shared" si="1599"/>
        <v>0</v>
      </c>
      <c r="BA141" s="25"/>
      <c r="BB141" s="25">
        <f t="shared" si="1600"/>
        <v>0</v>
      </c>
      <c r="BC141" s="25"/>
      <c r="BD141" s="25">
        <f t="shared" si="1601"/>
        <v>0</v>
      </c>
      <c r="BE141" s="25"/>
      <c r="BF141" s="25">
        <f t="shared" si="1602"/>
        <v>0</v>
      </c>
      <c r="BG141" s="25"/>
      <c r="BH141" s="25">
        <f t="shared" si="1603"/>
        <v>0</v>
      </c>
      <c r="BI141" s="25"/>
      <c r="BJ141" s="25">
        <f t="shared" si="1604"/>
        <v>0</v>
      </c>
      <c r="BK141" s="25"/>
      <c r="BL141" s="25">
        <f t="shared" si="1605"/>
        <v>0</v>
      </c>
      <c r="BM141" s="25"/>
      <c r="BN141" s="25">
        <f t="shared" si="1606"/>
        <v>0</v>
      </c>
      <c r="BO141" s="25"/>
      <c r="BP141" s="25">
        <f t="shared" si="1607"/>
        <v>0</v>
      </c>
      <c r="BQ141" s="25"/>
      <c r="BR141" s="25">
        <f t="shared" si="1608"/>
        <v>0</v>
      </c>
      <c r="BS141" s="25"/>
      <c r="BT141" s="25">
        <f t="shared" si="1609"/>
        <v>0</v>
      </c>
      <c r="BU141" s="25"/>
      <c r="BV141" s="25">
        <f t="shared" si="1610"/>
        <v>0</v>
      </c>
      <c r="BW141" s="25">
        <v>8.0500000000000007</v>
      </c>
      <c r="BX141" s="25">
        <f t="shared" si="1611"/>
        <v>567.36</v>
      </c>
      <c r="BY141" s="25"/>
      <c r="BZ141" s="25">
        <f t="shared" si="1612"/>
        <v>0</v>
      </c>
      <c r="CA141" s="25"/>
      <c r="CB141" s="25">
        <f t="shared" si="1613"/>
        <v>0</v>
      </c>
      <c r="CC141" s="25"/>
      <c r="CD141" s="25">
        <f t="shared" si="1614"/>
        <v>0</v>
      </c>
      <c r="CE141" s="25"/>
      <c r="CF141" s="25">
        <f t="shared" si="1615"/>
        <v>0</v>
      </c>
      <c r="CG141" s="25"/>
      <c r="CH141" s="25">
        <f t="shared" si="1616"/>
        <v>0</v>
      </c>
      <c r="CI141" s="25"/>
      <c r="CJ141" s="25">
        <f t="shared" si="1617"/>
        <v>0</v>
      </c>
      <c r="CK141" s="25"/>
      <c r="CL141" s="25">
        <f t="shared" si="1618"/>
        <v>0</v>
      </c>
      <c r="CM141" s="25"/>
      <c r="CN141" s="25">
        <f t="shared" si="1619"/>
        <v>0</v>
      </c>
      <c r="CO141" s="25"/>
      <c r="CP141" s="25">
        <f t="shared" si="1620"/>
        <v>0</v>
      </c>
      <c r="CQ141" s="25"/>
      <c r="CR141" s="25">
        <f t="shared" si="1621"/>
        <v>0</v>
      </c>
      <c r="CS141" s="25"/>
      <c r="CT141" s="25">
        <f t="shared" si="1622"/>
        <v>0</v>
      </c>
      <c r="CU141" s="25"/>
      <c r="CV141" s="25">
        <f t="shared" si="1623"/>
        <v>0</v>
      </c>
      <c r="CW141" s="25"/>
      <c r="CX141" s="25">
        <f t="shared" si="1624"/>
        <v>0</v>
      </c>
      <c r="CY141" s="25"/>
      <c r="CZ141" s="25">
        <f t="shared" si="1625"/>
        <v>0</v>
      </c>
      <c r="DA141" s="25">
        <v>91.95</v>
      </c>
      <c r="DB141" s="25">
        <f t="shared" si="1626"/>
        <v>6480.64</v>
      </c>
      <c r="DC141" s="25"/>
      <c r="DD141" s="25">
        <f t="shared" si="1627"/>
        <v>0</v>
      </c>
      <c r="DE141" s="25"/>
      <c r="DF141" s="25">
        <f t="shared" si="1628"/>
        <v>0</v>
      </c>
    </row>
    <row r="142" spans="1:110" s="7" customFormat="1" ht="63.75" x14ac:dyDescent="0.2">
      <c r="A142" s="63">
        <v>87</v>
      </c>
      <c r="B142" s="82" t="s">
        <v>226</v>
      </c>
      <c r="C142" s="64" t="s">
        <v>227</v>
      </c>
      <c r="D142" s="65" t="s">
        <v>41</v>
      </c>
      <c r="E142" s="63">
        <v>3500</v>
      </c>
      <c r="F142" s="57">
        <v>8.42</v>
      </c>
      <c r="G142" s="53">
        <f t="shared" si="1545"/>
        <v>29470</v>
      </c>
      <c r="H142" s="24">
        <f t="shared" si="1597"/>
        <v>3500</v>
      </c>
      <c r="I142" s="24">
        <f t="shared" si="1598"/>
        <v>29470</v>
      </c>
      <c r="J142" s="24">
        <f t="shared" si="1330"/>
        <v>0</v>
      </c>
      <c r="K142" s="24">
        <f t="shared" si="1415"/>
        <v>3500</v>
      </c>
      <c r="L142" s="24">
        <f t="shared" si="1416"/>
        <v>29470</v>
      </c>
      <c r="M142" s="24">
        <f t="shared" si="1546"/>
        <v>0</v>
      </c>
      <c r="N142" s="24">
        <f t="shared" si="1547"/>
        <v>0</v>
      </c>
      <c r="O142" s="25"/>
      <c r="P142" s="25">
        <f t="shared" si="1629"/>
        <v>0</v>
      </c>
      <c r="Q142" s="25"/>
      <c r="R142" s="25">
        <f t="shared" si="1454"/>
        <v>0</v>
      </c>
      <c r="S142" s="25"/>
      <c r="T142" s="25">
        <f t="shared" si="724"/>
        <v>0</v>
      </c>
      <c r="U142" s="25"/>
      <c r="V142" s="25">
        <f t="shared" si="1630"/>
        <v>0</v>
      </c>
      <c r="W142" s="25"/>
      <c r="X142" s="25">
        <f t="shared" si="1631"/>
        <v>0</v>
      </c>
      <c r="Y142" s="25"/>
      <c r="Z142" s="25">
        <f t="shared" si="1632"/>
        <v>0</v>
      </c>
      <c r="AA142" s="25"/>
      <c r="AB142" s="25">
        <f t="shared" si="725"/>
        <v>0</v>
      </c>
      <c r="AC142" s="25"/>
      <c r="AD142" s="25">
        <f t="shared" si="726"/>
        <v>0</v>
      </c>
      <c r="AE142" s="25"/>
      <c r="AF142" s="25">
        <f t="shared" si="727"/>
        <v>0</v>
      </c>
      <c r="AG142" s="25"/>
      <c r="AH142" s="25">
        <f t="shared" si="728"/>
        <v>0</v>
      </c>
      <c r="AI142" s="25"/>
      <c r="AJ142" s="25">
        <f t="shared" si="729"/>
        <v>0</v>
      </c>
      <c r="AK142" s="25"/>
      <c r="AL142" s="25">
        <f t="shared" si="730"/>
        <v>0</v>
      </c>
      <c r="AM142" s="25"/>
      <c r="AN142" s="25">
        <f t="shared" si="731"/>
        <v>0</v>
      </c>
      <c r="AO142" s="25"/>
      <c r="AP142" s="25">
        <f t="shared" si="732"/>
        <v>0</v>
      </c>
      <c r="AQ142" s="25"/>
      <c r="AR142" s="25">
        <f t="shared" si="733"/>
        <v>0</v>
      </c>
      <c r="AS142" s="25"/>
      <c r="AT142" s="25">
        <f t="shared" si="734"/>
        <v>0</v>
      </c>
      <c r="AU142" s="25"/>
      <c r="AV142" s="25">
        <f t="shared" si="735"/>
        <v>0</v>
      </c>
      <c r="AW142" s="25"/>
      <c r="AX142" s="25">
        <f t="shared" si="736"/>
        <v>0</v>
      </c>
      <c r="AY142" s="25"/>
      <c r="AZ142" s="25">
        <f t="shared" si="1599"/>
        <v>0</v>
      </c>
      <c r="BA142" s="25"/>
      <c r="BB142" s="25">
        <f t="shared" si="1600"/>
        <v>0</v>
      </c>
      <c r="BC142" s="25"/>
      <c r="BD142" s="25">
        <f t="shared" si="1601"/>
        <v>0</v>
      </c>
      <c r="BE142" s="25"/>
      <c r="BF142" s="25">
        <f t="shared" si="1602"/>
        <v>0</v>
      </c>
      <c r="BG142" s="25"/>
      <c r="BH142" s="25">
        <f t="shared" si="1603"/>
        <v>0</v>
      </c>
      <c r="BI142" s="25"/>
      <c r="BJ142" s="25">
        <f t="shared" si="1604"/>
        <v>0</v>
      </c>
      <c r="BK142" s="25"/>
      <c r="BL142" s="25">
        <f t="shared" si="1605"/>
        <v>0</v>
      </c>
      <c r="BM142" s="25"/>
      <c r="BN142" s="25">
        <f t="shared" si="1606"/>
        <v>0</v>
      </c>
      <c r="BO142" s="25"/>
      <c r="BP142" s="25">
        <f t="shared" si="1607"/>
        <v>0</v>
      </c>
      <c r="BQ142" s="25"/>
      <c r="BR142" s="25">
        <f t="shared" si="1608"/>
        <v>0</v>
      </c>
      <c r="BS142" s="25"/>
      <c r="BT142" s="25">
        <f t="shared" si="1609"/>
        <v>0</v>
      </c>
      <c r="BU142" s="25"/>
      <c r="BV142" s="25">
        <f t="shared" si="1610"/>
        <v>0</v>
      </c>
      <c r="BW142" s="25"/>
      <c r="BX142" s="25">
        <f t="shared" si="1611"/>
        <v>0</v>
      </c>
      <c r="BY142" s="25"/>
      <c r="BZ142" s="25">
        <f t="shared" si="1612"/>
        <v>0</v>
      </c>
      <c r="CA142" s="25"/>
      <c r="CB142" s="25">
        <f t="shared" si="1613"/>
        <v>0</v>
      </c>
      <c r="CC142" s="25"/>
      <c r="CD142" s="25">
        <f t="shared" si="1614"/>
        <v>0</v>
      </c>
      <c r="CE142" s="25"/>
      <c r="CF142" s="25">
        <f t="shared" si="1615"/>
        <v>0</v>
      </c>
      <c r="CG142" s="25"/>
      <c r="CH142" s="25">
        <f t="shared" si="1616"/>
        <v>0</v>
      </c>
      <c r="CI142" s="25"/>
      <c r="CJ142" s="25">
        <f t="shared" si="1617"/>
        <v>0</v>
      </c>
      <c r="CK142" s="25"/>
      <c r="CL142" s="25">
        <f t="shared" si="1618"/>
        <v>0</v>
      </c>
      <c r="CM142" s="25"/>
      <c r="CN142" s="25">
        <f t="shared" si="1619"/>
        <v>0</v>
      </c>
      <c r="CO142" s="25"/>
      <c r="CP142" s="25">
        <f t="shared" si="1620"/>
        <v>0</v>
      </c>
      <c r="CQ142" s="25"/>
      <c r="CR142" s="25">
        <f t="shared" si="1621"/>
        <v>0</v>
      </c>
      <c r="CS142" s="25"/>
      <c r="CT142" s="25">
        <f t="shared" si="1622"/>
        <v>0</v>
      </c>
      <c r="CU142" s="25"/>
      <c r="CV142" s="25">
        <f t="shared" si="1623"/>
        <v>0</v>
      </c>
      <c r="CW142" s="25"/>
      <c r="CX142" s="25">
        <f t="shared" si="1624"/>
        <v>0</v>
      </c>
      <c r="CY142" s="25"/>
      <c r="CZ142" s="25">
        <f t="shared" si="1625"/>
        <v>0</v>
      </c>
      <c r="DA142" s="25">
        <v>3500</v>
      </c>
      <c r="DB142" s="25">
        <f t="shared" si="1626"/>
        <v>29470</v>
      </c>
      <c r="DC142" s="25"/>
      <c r="DD142" s="25">
        <f t="shared" si="1627"/>
        <v>0</v>
      </c>
      <c r="DE142" s="25"/>
      <c r="DF142" s="25">
        <f t="shared" si="1628"/>
        <v>0</v>
      </c>
    </row>
    <row r="143" spans="1:110" s="7" customFormat="1" x14ac:dyDescent="0.2">
      <c r="A143" s="63"/>
      <c r="B143" s="82"/>
      <c r="C143" s="64" t="s">
        <v>228</v>
      </c>
      <c r="D143" s="65"/>
      <c r="E143" s="63"/>
      <c r="F143" s="57"/>
      <c r="G143" s="53">
        <f>SUM(G140:G142)</f>
        <v>68773</v>
      </c>
      <c r="H143" s="24">
        <f t="shared" si="1596"/>
        <v>0</v>
      </c>
      <c r="I143" s="53">
        <f>SUM(I140:I142)</f>
        <v>68773</v>
      </c>
      <c r="J143" s="24"/>
      <c r="K143" s="24"/>
      <c r="L143" s="53">
        <f>SUM(L140:L142)</f>
        <v>68773</v>
      </c>
      <c r="M143" s="24"/>
      <c r="N143" s="53">
        <f>SUM(N140:N142)</f>
        <v>0</v>
      </c>
      <c r="O143" s="24"/>
      <c r="P143" s="53">
        <f t="shared" ref="P143" si="1633">SUM(P140:P142)</f>
        <v>0</v>
      </c>
      <c r="Q143" s="24"/>
      <c r="R143" s="53">
        <f t="shared" ref="R143" si="1634">SUM(R140:R142)</f>
        <v>0</v>
      </c>
      <c r="S143" s="24"/>
      <c r="T143" s="53">
        <f t="shared" ref="T143" si="1635">SUM(T140:T142)</f>
        <v>0</v>
      </c>
      <c r="U143" s="24"/>
      <c r="V143" s="53">
        <f t="shared" ref="V143" si="1636">SUM(V140:V142)</f>
        <v>0</v>
      </c>
      <c r="W143" s="24"/>
      <c r="X143" s="53">
        <f t="shared" ref="X143" si="1637">SUM(X140:X142)</f>
        <v>0</v>
      </c>
      <c r="Y143" s="24"/>
      <c r="Z143" s="53">
        <f t="shared" ref="Z143" si="1638">SUM(Z140:Z142)</f>
        <v>0</v>
      </c>
      <c r="AA143" s="24"/>
      <c r="AB143" s="53">
        <f t="shared" ref="AB143" si="1639">SUM(AB140:AB142)</f>
        <v>0</v>
      </c>
      <c r="AC143" s="24"/>
      <c r="AD143" s="53">
        <f t="shared" ref="AD143" si="1640">SUM(AD140:AD142)</f>
        <v>0</v>
      </c>
      <c r="AE143" s="24"/>
      <c r="AF143" s="53">
        <f t="shared" ref="AF143" si="1641">SUM(AF140:AF142)</f>
        <v>0</v>
      </c>
      <c r="AG143" s="24"/>
      <c r="AH143" s="53">
        <f t="shared" ref="AH143" si="1642">SUM(AH140:AH142)</f>
        <v>0</v>
      </c>
      <c r="AI143" s="24"/>
      <c r="AJ143" s="53">
        <f t="shared" ref="AJ143" si="1643">SUM(AJ140:AJ142)</f>
        <v>0</v>
      </c>
      <c r="AK143" s="24"/>
      <c r="AL143" s="53">
        <f t="shared" ref="AL143" si="1644">SUM(AL140:AL142)</f>
        <v>0</v>
      </c>
      <c r="AM143" s="24"/>
      <c r="AN143" s="53">
        <f t="shared" ref="AN143" si="1645">SUM(AN140:AN142)</f>
        <v>0</v>
      </c>
      <c r="AO143" s="24"/>
      <c r="AP143" s="53">
        <f t="shared" ref="AP143" si="1646">SUM(AP140:AP142)</f>
        <v>0</v>
      </c>
      <c r="AQ143" s="24"/>
      <c r="AR143" s="53">
        <f t="shared" ref="AR143" si="1647">SUM(AR140:AR142)</f>
        <v>0</v>
      </c>
      <c r="AS143" s="24"/>
      <c r="AT143" s="53">
        <f t="shared" ref="AT143" si="1648">SUM(AT140:AT142)</f>
        <v>0</v>
      </c>
      <c r="AU143" s="24"/>
      <c r="AV143" s="53">
        <f t="shared" ref="AV143" si="1649">SUM(AV140:AV142)</f>
        <v>0</v>
      </c>
      <c r="AW143" s="24"/>
      <c r="AX143" s="53">
        <f t="shared" ref="AX143" si="1650">SUM(AX140:AX142)</f>
        <v>0</v>
      </c>
      <c r="AY143" s="25"/>
      <c r="AZ143" s="53">
        <f t="shared" ref="AZ143" si="1651">SUM(AZ140:AZ142)</f>
        <v>0</v>
      </c>
      <c r="BA143" s="25"/>
      <c r="BB143" s="53">
        <f t="shared" ref="BB143" si="1652">SUM(BB140:BB142)</f>
        <v>0</v>
      </c>
      <c r="BC143" s="25"/>
      <c r="BD143" s="53">
        <f t="shared" ref="BD143" si="1653">SUM(BD140:BD142)</f>
        <v>0</v>
      </c>
      <c r="BE143" s="25"/>
      <c r="BF143" s="53">
        <f t="shared" ref="BF143" si="1654">SUM(BF140:BF142)</f>
        <v>0</v>
      </c>
      <c r="BG143" s="25"/>
      <c r="BH143" s="53">
        <f t="shared" ref="BH143" si="1655">SUM(BH140:BH142)</f>
        <v>0</v>
      </c>
      <c r="BI143" s="25"/>
      <c r="BJ143" s="53">
        <f t="shared" ref="BJ143" si="1656">SUM(BJ140:BJ142)</f>
        <v>0</v>
      </c>
      <c r="BK143" s="25"/>
      <c r="BL143" s="53">
        <f t="shared" ref="BL143" si="1657">SUM(BL140:BL142)</f>
        <v>0</v>
      </c>
      <c r="BM143" s="25"/>
      <c r="BN143" s="53">
        <f t="shared" ref="BN143" si="1658">SUM(BN140:BN142)</f>
        <v>0</v>
      </c>
      <c r="BO143" s="25"/>
      <c r="BP143" s="53">
        <f t="shared" ref="BP143" si="1659">SUM(BP140:BP142)</f>
        <v>0</v>
      </c>
      <c r="BQ143" s="25"/>
      <c r="BR143" s="53">
        <f t="shared" ref="BR143" si="1660">SUM(BR140:BR142)</f>
        <v>0</v>
      </c>
      <c r="BS143" s="25"/>
      <c r="BT143" s="53">
        <f t="shared" ref="BT143" si="1661">SUM(BT140:BT142)</f>
        <v>0</v>
      </c>
      <c r="BU143" s="25"/>
      <c r="BV143" s="53">
        <f t="shared" ref="BV143" si="1662">SUM(BV140:BV142)</f>
        <v>0</v>
      </c>
      <c r="BW143" s="25"/>
      <c r="BX143" s="53">
        <f t="shared" ref="BX143" si="1663">SUM(BX140:BX142)</f>
        <v>567.36</v>
      </c>
      <c r="BY143" s="25"/>
      <c r="BZ143" s="53">
        <f t="shared" ref="BZ143" si="1664">SUM(BZ140:BZ142)</f>
        <v>0</v>
      </c>
      <c r="CA143" s="25"/>
      <c r="CB143" s="53">
        <f t="shared" ref="CB143" si="1665">SUM(CB140:CB142)</f>
        <v>0</v>
      </c>
      <c r="CC143" s="25"/>
      <c r="CD143" s="53">
        <f t="shared" ref="CD143" si="1666">SUM(CD140:CD142)</f>
        <v>0</v>
      </c>
      <c r="CE143" s="25"/>
      <c r="CF143" s="53">
        <f t="shared" ref="CF143" si="1667">SUM(CF140:CF142)</f>
        <v>0</v>
      </c>
      <c r="CG143" s="25"/>
      <c r="CH143" s="53">
        <f t="shared" ref="CH143" si="1668">SUM(CH140:CH142)</f>
        <v>0</v>
      </c>
      <c r="CI143" s="25"/>
      <c r="CJ143" s="53">
        <f t="shared" ref="CJ143" si="1669">SUM(CJ140:CJ142)</f>
        <v>0</v>
      </c>
      <c r="CK143" s="25"/>
      <c r="CL143" s="53">
        <f t="shared" ref="CL143" si="1670">SUM(CL140:CL142)</f>
        <v>0</v>
      </c>
      <c r="CM143" s="25"/>
      <c r="CN143" s="53">
        <f t="shared" ref="CN143" si="1671">SUM(CN140:CN142)</f>
        <v>0</v>
      </c>
      <c r="CO143" s="25"/>
      <c r="CP143" s="53">
        <f t="shared" ref="CP143" si="1672">SUM(CP140:CP142)</f>
        <v>0</v>
      </c>
      <c r="CQ143" s="25"/>
      <c r="CR143" s="53">
        <f t="shared" ref="CR143" si="1673">SUM(CR140:CR142)</f>
        <v>0</v>
      </c>
      <c r="CS143" s="25"/>
      <c r="CT143" s="53">
        <f t="shared" ref="CT143" si="1674">SUM(CT140:CT142)</f>
        <v>0</v>
      </c>
      <c r="CU143" s="25"/>
      <c r="CV143" s="53">
        <f t="shared" ref="CV143" si="1675">SUM(CV140:CV142)</f>
        <v>0</v>
      </c>
      <c r="CW143" s="25"/>
      <c r="CX143" s="53">
        <f t="shared" ref="CX143" si="1676">SUM(CX140:CX142)</f>
        <v>0</v>
      </c>
      <c r="CY143" s="25"/>
      <c r="CZ143" s="53">
        <f t="shared" ref="CZ143" si="1677">SUM(CZ140:CZ142)</f>
        <v>0</v>
      </c>
      <c r="DA143" s="25"/>
      <c r="DB143" s="53">
        <f t="shared" ref="DB143" si="1678">SUM(DB140:DB142)</f>
        <v>68205.64</v>
      </c>
      <c r="DC143" s="25"/>
      <c r="DD143" s="53">
        <f t="shared" ref="DD143" si="1679">SUM(DD140:DD142)</f>
        <v>0</v>
      </c>
      <c r="DE143" s="25"/>
      <c r="DF143" s="53">
        <f t="shared" ref="DF143" si="1680">SUM(DF140:DF142)</f>
        <v>0</v>
      </c>
    </row>
    <row r="144" spans="1:110" s="7" customFormat="1" x14ac:dyDescent="0.2">
      <c r="A144" s="63"/>
      <c r="B144" s="82"/>
      <c r="C144" s="64"/>
      <c r="D144" s="65"/>
      <c r="E144" s="63"/>
      <c r="F144" s="57"/>
      <c r="G144" s="112">
        <f>G143+G138+G130</f>
        <v>884774.83000000007</v>
      </c>
      <c r="H144" s="24">
        <f t="shared" si="1596"/>
        <v>0</v>
      </c>
      <c r="I144" s="112">
        <f>I143+I138+I130</f>
        <v>882740.82000000007</v>
      </c>
      <c r="J144" s="24"/>
      <c r="K144" s="24"/>
      <c r="L144" s="112">
        <f>L143+L138+L130</f>
        <v>882740.82000000007</v>
      </c>
      <c r="M144" s="24"/>
      <c r="N144" s="112">
        <f>N143+N138+N130</f>
        <v>2034.01</v>
      </c>
      <c r="O144" s="24"/>
      <c r="P144" s="112">
        <f t="shared" ref="P144" si="1681">P143+P138+P130</f>
        <v>0</v>
      </c>
      <c r="Q144" s="24"/>
      <c r="R144" s="112">
        <f t="shared" ref="R144" si="1682">R143+R138+R130</f>
        <v>0</v>
      </c>
      <c r="S144" s="24"/>
      <c r="T144" s="112">
        <f t="shared" ref="T144" si="1683">T143+T138+T130</f>
        <v>0</v>
      </c>
      <c r="U144" s="24"/>
      <c r="V144" s="112">
        <f t="shared" ref="V144" si="1684">V143+V138+V130</f>
        <v>0</v>
      </c>
      <c r="W144" s="24"/>
      <c r="X144" s="112">
        <f t="shared" ref="X144" si="1685">X143+X138+X130</f>
        <v>0</v>
      </c>
      <c r="Y144" s="24"/>
      <c r="Z144" s="112">
        <f t="shared" ref="Z144" si="1686">Z143+Z138+Z130</f>
        <v>0</v>
      </c>
      <c r="AA144" s="24"/>
      <c r="AB144" s="112">
        <f t="shared" ref="AB144" si="1687">AB143+AB138+AB130</f>
        <v>0</v>
      </c>
      <c r="AC144" s="24"/>
      <c r="AD144" s="112">
        <f t="shared" ref="AD144" si="1688">AD143+AD138+AD130</f>
        <v>0</v>
      </c>
      <c r="AE144" s="24"/>
      <c r="AF144" s="112">
        <f t="shared" ref="AF144" si="1689">AF143+AF138+AF130</f>
        <v>0</v>
      </c>
      <c r="AG144" s="24"/>
      <c r="AH144" s="112">
        <f t="shared" ref="AH144" si="1690">AH143+AH138+AH130</f>
        <v>0</v>
      </c>
      <c r="AI144" s="24"/>
      <c r="AJ144" s="112">
        <f t="shared" ref="AJ144" si="1691">AJ143+AJ138+AJ130</f>
        <v>0</v>
      </c>
      <c r="AK144" s="24"/>
      <c r="AL144" s="112">
        <f t="shared" ref="AL144" si="1692">AL143+AL138+AL130</f>
        <v>0</v>
      </c>
      <c r="AM144" s="24"/>
      <c r="AN144" s="112">
        <f t="shared" ref="AN144" si="1693">AN143+AN138+AN130</f>
        <v>0</v>
      </c>
      <c r="AO144" s="24"/>
      <c r="AP144" s="112">
        <f t="shared" ref="AP144" si="1694">AP143+AP138+AP130</f>
        <v>0</v>
      </c>
      <c r="AQ144" s="24"/>
      <c r="AR144" s="112">
        <f t="shared" ref="AR144" si="1695">AR143+AR138+AR130</f>
        <v>0</v>
      </c>
      <c r="AS144" s="24"/>
      <c r="AT144" s="112">
        <f t="shared" ref="AT144" si="1696">AT143+AT138+AT130</f>
        <v>0</v>
      </c>
      <c r="AU144" s="24"/>
      <c r="AV144" s="112">
        <f t="shared" ref="AV144" si="1697">AV143+AV138+AV130</f>
        <v>0</v>
      </c>
      <c r="AW144" s="24"/>
      <c r="AX144" s="112">
        <f t="shared" ref="AX144" si="1698">AX143+AX138+AX130</f>
        <v>0</v>
      </c>
      <c r="AY144" s="25"/>
      <c r="AZ144" s="112">
        <f t="shared" ref="AZ144" si="1699">AZ143+AZ138+AZ130</f>
        <v>0</v>
      </c>
      <c r="BA144" s="25"/>
      <c r="BB144" s="112">
        <f t="shared" ref="BB144" si="1700">BB143+BB138+BB130</f>
        <v>0</v>
      </c>
      <c r="BC144" s="25"/>
      <c r="BD144" s="112">
        <f t="shared" ref="BD144" si="1701">BD143+BD138+BD130</f>
        <v>0</v>
      </c>
      <c r="BE144" s="25"/>
      <c r="BF144" s="112">
        <f t="shared" ref="BF144" si="1702">BF143+BF138+BF130</f>
        <v>0</v>
      </c>
      <c r="BG144" s="25"/>
      <c r="BH144" s="112">
        <f t="shared" ref="BH144" si="1703">BH143+BH138+BH130</f>
        <v>0</v>
      </c>
      <c r="BI144" s="25"/>
      <c r="BJ144" s="112">
        <f t="shared" ref="BJ144" si="1704">BJ143+BJ138+BJ130</f>
        <v>0</v>
      </c>
      <c r="BK144" s="25"/>
      <c r="BL144" s="112">
        <f t="shared" ref="BL144" si="1705">BL143+BL138+BL130</f>
        <v>0</v>
      </c>
      <c r="BM144" s="25"/>
      <c r="BN144" s="112">
        <f t="shared" ref="BN144" si="1706">BN143+BN138+BN130</f>
        <v>0</v>
      </c>
      <c r="BO144" s="25"/>
      <c r="BP144" s="112">
        <f t="shared" ref="BP144" si="1707">BP143+BP138+BP130</f>
        <v>0</v>
      </c>
      <c r="BQ144" s="25"/>
      <c r="BR144" s="112">
        <f t="shared" ref="BR144" si="1708">BR143+BR138+BR130</f>
        <v>0</v>
      </c>
      <c r="BS144" s="25"/>
      <c r="BT144" s="112">
        <f t="shared" ref="BT144" si="1709">BT143+BT138+BT130</f>
        <v>0</v>
      </c>
      <c r="BU144" s="25"/>
      <c r="BV144" s="112">
        <f t="shared" ref="BV144" si="1710">BV143+BV138+BV130</f>
        <v>0</v>
      </c>
      <c r="BW144" s="25"/>
      <c r="BX144" s="112">
        <f t="shared" ref="BX144" si="1711">BX143+BX138+BX130</f>
        <v>567.36</v>
      </c>
      <c r="BY144" s="25"/>
      <c r="BZ144" s="112">
        <f t="shared" ref="BZ144" si="1712">BZ143+BZ138+BZ130</f>
        <v>0</v>
      </c>
      <c r="CA144" s="25"/>
      <c r="CB144" s="112">
        <f t="shared" ref="CB144" si="1713">CB143+CB138+CB130</f>
        <v>0</v>
      </c>
      <c r="CC144" s="25"/>
      <c r="CD144" s="112">
        <f t="shared" ref="CD144" si="1714">CD143+CD138+CD130</f>
        <v>0</v>
      </c>
      <c r="CE144" s="25"/>
      <c r="CF144" s="112">
        <f t="shared" ref="CF144" si="1715">CF143+CF138+CF130</f>
        <v>0</v>
      </c>
      <c r="CG144" s="25"/>
      <c r="CH144" s="112">
        <f t="shared" ref="CH144" si="1716">CH143+CH138+CH130</f>
        <v>0</v>
      </c>
      <c r="CI144" s="25"/>
      <c r="CJ144" s="112">
        <f t="shared" ref="CJ144" si="1717">CJ143+CJ138+CJ130</f>
        <v>0</v>
      </c>
      <c r="CK144" s="25"/>
      <c r="CL144" s="112">
        <f t="shared" ref="CL144" si="1718">CL143+CL138+CL130</f>
        <v>0</v>
      </c>
      <c r="CM144" s="25"/>
      <c r="CN144" s="112">
        <f t="shared" ref="CN144" si="1719">CN143+CN138+CN130</f>
        <v>0</v>
      </c>
      <c r="CO144" s="25"/>
      <c r="CP144" s="112">
        <f t="shared" ref="CP144" si="1720">CP143+CP138+CP130</f>
        <v>0</v>
      </c>
      <c r="CQ144" s="25"/>
      <c r="CR144" s="112">
        <f t="shared" ref="CR144" si="1721">CR143+CR138+CR130</f>
        <v>0</v>
      </c>
      <c r="CS144" s="25"/>
      <c r="CT144" s="112">
        <f t="shared" ref="CT144" si="1722">CT143+CT138+CT130</f>
        <v>0</v>
      </c>
      <c r="CU144" s="25"/>
      <c r="CV144" s="112">
        <f t="shared" ref="CV144" si="1723">CV143+CV138+CV130</f>
        <v>0</v>
      </c>
      <c r="CW144" s="25"/>
      <c r="CX144" s="112">
        <f t="shared" ref="CX144" si="1724">CX143+CX138+CX130</f>
        <v>0</v>
      </c>
      <c r="CY144" s="25"/>
      <c r="CZ144" s="112">
        <f t="shared" ref="CZ144" si="1725">CZ143+CZ138+CZ130</f>
        <v>0</v>
      </c>
      <c r="DA144" s="25"/>
      <c r="DB144" s="112">
        <f t="shared" ref="DB144" si="1726">DB143+DB138+DB130</f>
        <v>882173.46000000008</v>
      </c>
      <c r="DC144" s="25"/>
      <c r="DD144" s="112">
        <f t="shared" ref="DD144" si="1727">DD143+DD138+DD130</f>
        <v>0</v>
      </c>
      <c r="DE144" s="25"/>
      <c r="DF144" s="112">
        <f t="shared" ref="DF144" si="1728">DF143+DF138+DF130</f>
        <v>0</v>
      </c>
    </row>
    <row r="145" spans="1:110" s="7" customFormat="1" x14ac:dyDescent="0.2">
      <c r="A145" s="93"/>
      <c r="B145" s="94"/>
      <c r="C145" s="95" t="s">
        <v>229</v>
      </c>
      <c r="D145" s="96"/>
      <c r="E145" s="93"/>
      <c r="F145" s="97"/>
      <c r="G145" s="98"/>
      <c r="H145" s="24">
        <f t="shared" si="1596"/>
        <v>0</v>
      </c>
      <c r="I145" s="99"/>
      <c r="J145" s="99"/>
      <c r="K145" s="99"/>
      <c r="L145" s="99"/>
      <c r="M145" s="99"/>
      <c r="N145" s="99"/>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c r="DA145" s="25"/>
      <c r="DB145" s="25"/>
      <c r="DC145" s="25"/>
      <c r="DD145" s="25"/>
      <c r="DE145" s="25"/>
      <c r="DF145" s="25"/>
    </row>
    <row r="146" spans="1:110" s="7" customFormat="1" ht="51" x14ac:dyDescent="0.2">
      <c r="A146" s="63">
        <v>88</v>
      </c>
      <c r="B146" s="82" t="s">
        <v>230</v>
      </c>
      <c r="C146" s="64" t="s">
        <v>231</v>
      </c>
      <c r="D146" s="65" t="s">
        <v>46</v>
      </c>
      <c r="E146" s="63">
        <v>1</v>
      </c>
      <c r="F146" s="57">
        <v>4594.6000000000004</v>
      </c>
      <c r="G146" s="53">
        <f t="shared" ref="G146:G150" si="1729">ROUND(E146*F146,2)</f>
        <v>4594.6000000000004</v>
      </c>
      <c r="H146" s="24">
        <f t="shared" ref="H146:H193" si="1730">O146+Q146+S146+U146+W146+Y146+AA146+AC146+AE146+AG146+AI146+AK146+AM146+AO146+AQ146+AS146+AU146+AW146+AY146+BA146+BC146+BE146+BG146+BI146+BK146+BM146+BO146+BQ146+BS146+BU146+BW146+BY146+CA146+CC146+CE146+CG146+CI146+CK146+CM146+CO146+CQ146+CS146+CU146+CW146+CY146+DA146+DC146+DE146</f>
        <v>1</v>
      </c>
      <c r="I146" s="24">
        <f t="shared" ref="I146:I193" si="1731">P146+R146+T146+V146+X146+Z146+AB146+AD146+AF146+AH146+AJ146+AL146+AN146+AP146+AR146+AT146+AV146+AX146+AZ146+BB146+BD146+BF146+BH146+BJ146+BL146+BN146+BP146+BR146+BT146+BV146+BX146+BZ146+CB146+CD146+CF146+CH146+CJ146+CL146+CN146+CP146+CR146+CT146+CV146+CX146+CZ146+DB146+DD146+DF146</f>
        <v>4594.6000000000004</v>
      </c>
      <c r="J146" s="24">
        <f t="shared" si="1330"/>
        <v>0</v>
      </c>
      <c r="K146" s="24">
        <f t="shared" si="1415"/>
        <v>1</v>
      </c>
      <c r="L146" s="24">
        <f t="shared" si="1416"/>
        <v>4594.6000000000004</v>
      </c>
      <c r="M146" s="24">
        <f t="shared" ref="M146:M151" si="1732">E146-H146</f>
        <v>0</v>
      </c>
      <c r="N146" s="24">
        <f t="shared" ref="N146:N151" si="1733">G146-I146</f>
        <v>0</v>
      </c>
      <c r="O146" s="25"/>
      <c r="P146" s="25">
        <f>ROUND(O146*$F146,2)</f>
        <v>0</v>
      </c>
      <c r="Q146" s="25"/>
      <c r="R146" s="25">
        <f t="shared" ref="R146:R150" si="1734">ROUND(Q146*F146,2)</f>
        <v>0</v>
      </c>
      <c r="S146" s="25"/>
      <c r="T146" s="25">
        <f t="shared" si="724"/>
        <v>0</v>
      </c>
      <c r="U146" s="25"/>
      <c r="V146" s="25">
        <f t="shared" si="1630"/>
        <v>0</v>
      </c>
      <c r="W146" s="25"/>
      <c r="X146" s="25">
        <f t="shared" si="1631"/>
        <v>0</v>
      </c>
      <c r="Y146" s="25"/>
      <c r="Z146" s="25">
        <f t="shared" si="1632"/>
        <v>0</v>
      </c>
      <c r="AA146" s="25"/>
      <c r="AB146" s="25">
        <f t="shared" si="725"/>
        <v>0</v>
      </c>
      <c r="AC146" s="25"/>
      <c r="AD146" s="25">
        <f t="shared" si="726"/>
        <v>0</v>
      </c>
      <c r="AE146" s="25"/>
      <c r="AF146" s="25">
        <f t="shared" si="727"/>
        <v>0</v>
      </c>
      <c r="AG146" s="25"/>
      <c r="AH146" s="25">
        <f t="shared" si="728"/>
        <v>0</v>
      </c>
      <c r="AI146" s="25"/>
      <c r="AJ146" s="25">
        <f t="shared" si="729"/>
        <v>0</v>
      </c>
      <c r="AK146" s="25"/>
      <c r="AL146" s="25">
        <f t="shared" si="730"/>
        <v>0</v>
      </c>
      <c r="AM146" s="25"/>
      <c r="AN146" s="25">
        <f t="shared" si="731"/>
        <v>0</v>
      </c>
      <c r="AO146" s="25"/>
      <c r="AP146" s="25">
        <f t="shared" si="732"/>
        <v>0</v>
      </c>
      <c r="AQ146" s="25"/>
      <c r="AR146" s="25">
        <f t="shared" si="733"/>
        <v>0</v>
      </c>
      <c r="AS146" s="25"/>
      <c r="AT146" s="25">
        <f t="shared" si="734"/>
        <v>0</v>
      </c>
      <c r="AU146" s="25"/>
      <c r="AV146" s="25">
        <f t="shared" si="735"/>
        <v>0</v>
      </c>
      <c r="AW146" s="25"/>
      <c r="AX146" s="25">
        <f t="shared" si="736"/>
        <v>0</v>
      </c>
      <c r="AY146" s="25"/>
      <c r="AZ146" s="25">
        <f t="shared" ref="AZ146:AZ193" si="1735">ROUND(AY146*F146,2)</f>
        <v>0</v>
      </c>
      <c r="BA146" s="25"/>
      <c r="BB146" s="25">
        <f t="shared" ref="BB146:BB193" si="1736">ROUND(BA146*F146,2)</f>
        <v>0</v>
      </c>
      <c r="BC146" s="25"/>
      <c r="BD146" s="25">
        <f t="shared" ref="BD146:BD193" si="1737">ROUND(BC146*F146,2)</f>
        <v>0</v>
      </c>
      <c r="BE146" s="25"/>
      <c r="BF146" s="25">
        <f t="shared" ref="BF146:BF193" si="1738">ROUND(BE146*F146,2)</f>
        <v>0</v>
      </c>
      <c r="BG146" s="25"/>
      <c r="BH146" s="25">
        <f t="shared" ref="BH146:BH193" si="1739">ROUND(BG146*F146,2)</f>
        <v>0</v>
      </c>
      <c r="BI146" s="25"/>
      <c r="BJ146" s="25">
        <f t="shared" ref="BJ146:BJ193" si="1740">ROUND(BI146*F146,2)</f>
        <v>0</v>
      </c>
      <c r="BK146" s="25"/>
      <c r="BL146" s="25">
        <f t="shared" ref="BL146:BL193" si="1741">ROUND(BK146*F146,2)</f>
        <v>0</v>
      </c>
      <c r="BM146" s="25"/>
      <c r="BN146" s="25">
        <f t="shared" ref="BN146:BN193" si="1742">ROUND(BM146*F146,2)</f>
        <v>0</v>
      </c>
      <c r="BO146" s="25"/>
      <c r="BP146" s="25">
        <f t="shared" ref="BP146:BP193" si="1743">ROUND(BO146*F146,2)</f>
        <v>0</v>
      </c>
      <c r="BQ146" s="25"/>
      <c r="BR146" s="25">
        <f t="shared" ref="BR146:BR193" si="1744">ROUND(BQ146*F146,2)</f>
        <v>0</v>
      </c>
      <c r="BS146" s="25"/>
      <c r="BT146" s="25">
        <f t="shared" ref="BT146:BT193" si="1745">ROUND(BS146*F146,2)</f>
        <v>0</v>
      </c>
      <c r="BU146" s="25"/>
      <c r="BV146" s="25">
        <f t="shared" ref="BV146:BV193" si="1746">ROUND(BU146*F146,2)</f>
        <v>0</v>
      </c>
      <c r="BW146" s="25"/>
      <c r="BX146" s="25">
        <f t="shared" ref="BX146:BX193" si="1747">ROUND(BW146*F146,2)</f>
        <v>0</v>
      </c>
      <c r="BY146" s="25"/>
      <c r="BZ146" s="25">
        <f t="shared" ref="BZ146:BZ193" si="1748">ROUND(BY146*F146,2)</f>
        <v>0</v>
      </c>
      <c r="CA146" s="25"/>
      <c r="CB146" s="25">
        <f t="shared" ref="CB146:CB193" si="1749">ROUND(CA146*F146,2)</f>
        <v>0</v>
      </c>
      <c r="CC146" s="25"/>
      <c r="CD146" s="25">
        <f t="shared" ref="CD146:CD168" si="1750">ROUND(CC146*F146,2)</f>
        <v>0</v>
      </c>
      <c r="CE146" s="25"/>
      <c r="CF146" s="25">
        <f t="shared" ref="CF146:CF168" si="1751">ROUND(CE146*F146,2)</f>
        <v>0</v>
      </c>
      <c r="CG146" s="25"/>
      <c r="CH146" s="25">
        <f t="shared" ref="CH146:CH168" si="1752">ROUND(CG146*F146,2)</f>
        <v>0</v>
      </c>
      <c r="CI146" s="25"/>
      <c r="CJ146" s="25">
        <f t="shared" ref="CJ146:CJ193" si="1753">ROUND(CI146*F146,2)</f>
        <v>0</v>
      </c>
      <c r="CK146" s="25"/>
      <c r="CL146" s="25">
        <f t="shared" ref="CL146:CL193" si="1754">ROUND(CK146*F146,2)</f>
        <v>0</v>
      </c>
      <c r="CM146" s="25"/>
      <c r="CN146" s="25">
        <f t="shared" ref="CN146:CN193" si="1755">ROUND(CM146*F146,2)</f>
        <v>0</v>
      </c>
      <c r="CO146" s="25"/>
      <c r="CP146" s="25">
        <f t="shared" ref="CP146:CP193" si="1756">ROUND(CO146*F146,2)</f>
        <v>0</v>
      </c>
      <c r="CQ146" s="25"/>
      <c r="CR146" s="25">
        <f t="shared" ref="CR146:CR193" si="1757">ROUND(CQ146*F146,2)</f>
        <v>0</v>
      </c>
      <c r="CS146" s="25"/>
      <c r="CT146" s="25">
        <f t="shared" ref="CT146:CT193" si="1758">ROUND(CS146*F146,2)</f>
        <v>0</v>
      </c>
      <c r="CU146" s="25"/>
      <c r="CV146" s="25">
        <f t="shared" ref="CV146:CV193" si="1759">ROUND(CU146*F146,2)</f>
        <v>0</v>
      </c>
      <c r="CW146" s="25"/>
      <c r="CX146" s="25">
        <f t="shared" ref="CX146:CX193" si="1760">ROUND(CW146*F146,2)</f>
        <v>0</v>
      </c>
      <c r="CY146" s="25"/>
      <c r="CZ146" s="25">
        <f t="shared" ref="CZ146:CZ193" si="1761">ROUND(CY146*F146,2)</f>
        <v>0</v>
      </c>
      <c r="DA146" s="25">
        <v>1</v>
      </c>
      <c r="DB146" s="25">
        <f t="shared" ref="DB146:DB193" si="1762">ROUND(DA146*F146,2)</f>
        <v>4594.6000000000004</v>
      </c>
      <c r="DC146" s="25"/>
      <c r="DD146" s="25">
        <f t="shared" ref="DD146:DD193" si="1763">ROUND(DC146*F146,2)</f>
        <v>0</v>
      </c>
      <c r="DE146" s="25"/>
      <c r="DF146" s="25">
        <f t="shared" ref="DF146:DF193" si="1764">ROUND(DE146*F146,2)</f>
        <v>0</v>
      </c>
    </row>
    <row r="147" spans="1:110" s="7" customFormat="1" ht="51" x14ac:dyDescent="0.2">
      <c r="A147" s="63">
        <v>89</v>
      </c>
      <c r="B147" s="82" t="s">
        <v>230</v>
      </c>
      <c r="C147" s="64" t="s">
        <v>232</v>
      </c>
      <c r="D147" s="65" t="s">
        <v>46</v>
      </c>
      <c r="E147" s="63">
        <v>1</v>
      </c>
      <c r="F147" s="57">
        <v>4594.6000000000004</v>
      </c>
      <c r="G147" s="53">
        <f t="shared" si="1729"/>
        <v>4594.6000000000004</v>
      </c>
      <c r="H147" s="24">
        <f t="shared" si="1730"/>
        <v>1</v>
      </c>
      <c r="I147" s="24">
        <f t="shared" si="1731"/>
        <v>4594.6000000000004</v>
      </c>
      <c r="J147" s="24">
        <f t="shared" si="1330"/>
        <v>0</v>
      </c>
      <c r="K147" s="24">
        <f t="shared" si="1415"/>
        <v>1</v>
      </c>
      <c r="L147" s="24">
        <f t="shared" si="1416"/>
        <v>4594.6000000000004</v>
      </c>
      <c r="M147" s="24">
        <f t="shared" si="1732"/>
        <v>0</v>
      </c>
      <c r="N147" s="24">
        <f t="shared" si="1733"/>
        <v>0</v>
      </c>
      <c r="O147" s="25"/>
      <c r="P147" s="25">
        <f>ROUND(O147*$F147,2)</f>
        <v>0</v>
      </c>
      <c r="Q147" s="25"/>
      <c r="R147" s="25">
        <f t="shared" si="1734"/>
        <v>0</v>
      </c>
      <c r="S147" s="25"/>
      <c r="T147" s="25">
        <f t="shared" si="724"/>
        <v>0</v>
      </c>
      <c r="U147" s="25"/>
      <c r="V147" s="25">
        <f t="shared" si="1630"/>
        <v>0</v>
      </c>
      <c r="W147" s="25"/>
      <c r="X147" s="25">
        <f t="shared" si="1631"/>
        <v>0</v>
      </c>
      <c r="Y147" s="25"/>
      <c r="Z147" s="25">
        <f t="shared" si="1632"/>
        <v>0</v>
      </c>
      <c r="AA147" s="25"/>
      <c r="AB147" s="25">
        <f t="shared" si="725"/>
        <v>0</v>
      </c>
      <c r="AC147" s="25"/>
      <c r="AD147" s="25">
        <f t="shared" si="726"/>
        <v>0</v>
      </c>
      <c r="AE147" s="25"/>
      <c r="AF147" s="25">
        <f t="shared" si="727"/>
        <v>0</v>
      </c>
      <c r="AG147" s="25"/>
      <c r="AH147" s="25">
        <f t="shared" si="728"/>
        <v>0</v>
      </c>
      <c r="AI147" s="25"/>
      <c r="AJ147" s="25">
        <f t="shared" si="729"/>
        <v>0</v>
      </c>
      <c r="AK147" s="25"/>
      <c r="AL147" s="25">
        <f t="shared" si="730"/>
        <v>0</v>
      </c>
      <c r="AM147" s="25"/>
      <c r="AN147" s="25">
        <f t="shared" si="731"/>
        <v>0</v>
      </c>
      <c r="AO147" s="25"/>
      <c r="AP147" s="25">
        <f t="shared" si="732"/>
        <v>0</v>
      </c>
      <c r="AQ147" s="25"/>
      <c r="AR147" s="25">
        <f t="shared" si="733"/>
        <v>0</v>
      </c>
      <c r="AS147" s="25"/>
      <c r="AT147" s="25">
        <f t="shared" si="734"/>
        <v>0</v>
      </c>
      <c r="AU147" s="25"/>
      <c r="AV147" s="25">
        <f t="shared" si="735"/>
        <v>0</v>
      </c>
      <c r="AW147" s="25"/>
      <c r="AX147" s="25">
        <f t="shared" si="736"/>
        <v>0</v>
      </c>
      <c r="AY147" s="25"/>
      <c r="AZ147" s="25">
        <f t="shared" si="1735"/>
        <v>0</v>
      </c>
      <c r="BA147" s="25"/>
      <c r="BB147" s="25">
        <f t="shared" si="1736"/>
        <v>0</v>
      </c>
      <c r="BC147" s="25"/>
      <c r="BD147" s="25">
        <f t="shared" si="1737"/>
        <v>0</v>
      </c>
      <c r="BE147" s="25"/>
      <c r="BF147" s="25">
        <f t="shared" si="1738"/>
        <v>0</v>
      </c>
      <c r="BG147" s="25"/>
      <c r="BH147" s="25">
        <f t="shared" si="1739"/>
        <v>0</v>
      </c>
      <c r="BI147" s="25"/>
      <c r="BJ147" s="25">
        <f t="shared" si="1740"/>
        <v>0</v>
      </c>
      <c r="BK147" s="25"/>
      <c r="BL147" s="25">
        <f t="shared" si="1741"/>
        <v>0</v>
      </c>
      <c r="BM147" s="25"/>
      <c r="BN147" s="25">
        <f t="shared" si="1742"/>
        <v>0</v>
      </c>
      <c r="BO147" s="25"/>
      <c r="BP147" s="25">
        <f t="shared" si="1743"/>
        <v>0</v>
      </c>
      <c r="BQ147" s="25"/>
      <c r="BR147" s="25">
        <f t="shared" si="1744"/>
        <v>0</v>
      </c>
      <c r="BS147" s="25"/>
      <c r="BT147" s="25">
        <f t="shared" si="1745"/>
        <v>0</v>
      </c>
      <c r="BU147" s="25"/>
      <c r="BV147" s="25">
        <f t="shared" si="1746"/>
        <v>0</v>
      </c>
      <c r="BW147" s="25"/>
      <c r="BX147" s="25">
        <f t="shared" si="1747"/>
        <v>0</v>
      </c>
      <c r="BY147" s="25"/>
      <c r="BZ147" s="25">
        <f t="shared" si="1748"/>
        <v>0</v>
      </c>
      <c r="CA147" s="25"/>
      <c r="CB147" s="25">
        <f t="shared" si="1749"/>
        <v>0</v>
      </c>
      <c r="CC147" s="25"/>
      <c r="CD147" s="25">
        <f t="shared" si="1750"/>
        <v>0</v>
      </c>
      <c r="CE147" s="25"/>
      <c r="CF147" s="25">
        <f t="shared" si="1751"/>
        <v>0</v>
      </c>
      <c r="CG147" s="25"/>
      <c r="CH147" s="25">
        <f t="shared" si="1752"/>
        <v>0</v>
      </c>
      <c r="CI147" s="25"/>
      <c r="CJ147" s="25">
        <f t="shared" si="1753"/>
        <v>0</v>
      </c>
      <c r="CK147" s="25"/>
      <c r="CL147" s="25">
        <f t="shared" si="1754"/>
        <v>0</v>
      </c>
      <c r="CM147" s="25"/>
      <c r="CN147" s="25">
        <f t="shared" si="1755"/>
        <v>0</v>
      </c>
      <c r="CO147" s="25"/>
      <c r="CP147" s="25">
        <f t="shared" si="1756"/>
        <v>0</v>
      </c>
      <c r="CQ147" s="25"/>
      <c r="CR147" s="25">
        <f t="shared" si="1757"/>
        <v>0</v>
      </c>
      <c r="CS147" s="25"/>
      <c r="CT147" s="25">
        <f t="shared" si="1758"/>
        <v>0</v>
      </c>
      <c r="CU147" s="25"/>
      <c r="CV147" s="25">
        <f t="shared" si="1759"/>
        <v>0</v>
      </c>
      <c r="CW147" s="25"/>
      <c r="CX147" s="25">
        <f t="shared" si="1760"/>
        <v>0</v>
      </c>
      <c r="CY147" s="25"/>
      <c r="CZ147" s="25">
        <f t="shared" si="1761"/>
        <v>0</v>
      </c>
      <c r="DA147" s="25">
        <v>1</v>
      </c>
      <c r="DB147" s="25">
        <f t="shared" si="1762"/>
        <v>4594.6000000000004</v>
      </c>
      <c r="DC147" s="25"/>
      <c r="DD147" s="25">
        <f t="shared" si="1763"/>
        <v>0</v>
      </c>
      <c r="DE147" s="25"/>
      <c r="DF147" s="25">
        <f t="shared" si="1764"/>
        <v>0</v>
      </c>
    </row>
    <row r="148" spans="1:110" s="7" customFormat="1" ht="25.5" x14ac:dyDescent="0.2">
      <c r="A148" s="63">
        <v>90</v>
      </c>
      <c r="B148" s="82" t="s">
        <v>230</v>
      </c>
      <c r="C148" s="64" t="s">
        <v>233</v>
      </c>
      <c r="D148" s="65" t="s">
        <v>46</v>
      </c>
      <c r="E148" s="63">
        <v>1</v>
      </c>
      <c r="F148" s="57">
        <v>12940.52</v>
      </c>
      <c r="G148" s="53">
        <f t="shared" si="1729"/>
        <v>12940.52</v>
      </c>
      <c r="H148" s="24">
        <f t="shared" si="1730"/>
        <v>1</v>
      </c>
      <c r="I148" s="24">
        <f t="shared" si="1731"/>
        <v>12940.52</v>
      </c>
      <c r="J148" s="24">
        <f t="shared" si="1330"/>
        <v>0</v>
      </c>
      <c r="K148" s="24">
        <f t="shared" si="1415"/>
        <v>1</v>
      </c>
      <c r="L148" s="24">
        <f t="shared" si="1416"/>
        <v>12940.52</v>
      </c>
      <c r="M148" s="24">
        <f t="shared" si="1732"/>
        <v>0</v>
      </c>
      <c r="N148" s="24">
        <f t="shared" si="1733"/>
        <v>0</v>
      </c>
      <c r="O148" s="25"/>
      <c r="P148" s="25">
        <f>ROUND(O148*$F148,2)</f>
        <v>0</v>
      </c>
      <c r="Q148" s="25"/>
      <c r="R148" s="25">
        <f t="shared" si="1734"/>
        <v>0</v>
      </c>
      <c r="S148" s="25"/>
      <c r="T148" s="25">
        <f t="shared" si="724"/>
        <v>0</v>
      </c>
      <c r="U148" s="25"/>
      <c r="V148" s="25">
        <f>ROUND(U148*F148,2)</f>
        <v>0</v>
      </c>
      <c r="W148" s="25"/>
      <c r="X148" s="25">
        <f>ROUND(W148*F148,2)</f>
        <v>0</v>
      </c>
      <c r="Y148" s="25"/>
      <c r="Z148" s="25">
        <f>ROUND(Y148*F148,2)</f>
        <v>0</v>
      </c>
      <c r="AA148" s="25"/>
      <c r="AB148" s="25">
        <f t="shared" si="725"/>
        <v>0</v>
      </c>
      <c r="AC148" s="25"/>
      <c r="AD148" s="25">
        <f t="shared" si="726"/>
        <v>0</v>
      </c>
      <c r="AE148" s="25"/>
      <c r="AF148" s="25">
        <f t="shared" si="727"/>
        <v>0</v>
      </c>
      <c r="AG148" s="25"/>
      <c r="AH148" s="25">
        <f t="shared" si="728"/>
        <v>0</v>
      </c>
      <c r="AI148" s="25"/>
      <c r="AJ148" s="25">
        <f t="shared" si="729"/>
        <v>0</v>
      </c>
      <c r="AK148" s="25"/>
      <c r="AL148" s="25">
        <f t="shared" si="730"/>
        <v>0</v>
      </c>
      <c r="AM148" s="25"/>
      <c r="AN148" s="25">
        <f t="shared" si="731"/>
        <v>0</v>
      </c>
      <c r="AO148" s="25"/>
      <c r="AP148" s="25">
        <f t="shared" si="732"/>
        <v>0</v>
      </c>
      <c r="AQ148" s="25"/>
      <c r="AR148" s="25">
        <f t="shared" si="733"/>
        <v>0</v>
      </c>
      <c r="AS148" s="25"/>
      <c r="AT148" s="25">
        <f t="shared" si="734"/>
        <v>0</v>
      </c>
      <c r="AU148" s="25"/>
      <c r="AV148" s="25">
        <f t="shared" si="735"/>
        <v>0</v>
      </c>
      <c r="AW148" s="25"/>
      <c r="AX148" s="25">
        <f t="shared" si="736"/>
        <v>0</v>
      </c>
      <c r="AY148" s="25"/>
      <c r="AZ148" s="25">
        <f t="shared" si="1735"/>
        <v>0</v>
      </c>
      <c r="BA148" s="25"/>
      <c r="BB148" s="25">
        <f t="shared" si="1736"/>
        <v>0</v>
      </c>
      <c r="BC148" s="25"/>
      <c r="BD148" s="25">
        <f t="shared" si="1737"/>
        <v>0</v>
      </c>
      <c r="BE148" s="25"/>
      <c r="BF148" s="25">
        <f t="shared" si="1738"/>
        <v>0</v>
      </c>
      <c r="BG148" s="25"/>
      <c r="BH148" s="25">
        <f t="shared" si="1739"/>
        <v>0</v>
      </c>
      <c r="BI148" s="25"/>
      <c r="BJ148" s="25">
        <f t="shared" si="1740"/>
        <v>0</v>
      </c>
      <c r="BK148" s="25"/>
      <c r="BL148" s="25">
        <f t="shared" si="1741"/>
        <v>0</v>
      </c>
      <c r="BM148" s="25"/>
      <c r="BN148" s="25">
        <f t="shared" si="1742"/>
        <v>0</v>
      </c>
      <c r="BO148" s="25"/>
      <c r="BP148" s="25">
        <f t="shared" si="1743"/>
        <v>0</v>
      </c>
      <c r="BQ148" s="25"/>
      <c r="BR148" s="25">
        <f t="shared" si="1744"/>
        <v>0</v>
      </c>
      <c r="BS148" s="25"/>
      <c r="BT148" s="25">
        <f t="shared" si="1745"/>
        <v>0</v>
      </c>
      <c r="BU148" s="25"/>
      <c r="BV148" s="25">
        <f t="shared" si="1746"/>
        <v>0</v>
      </c>
      <c r="BW148" s="25"/>
      <c r="BX148" s="25">
        <f t="shared" si="1747"/>
        <v>0</v>
      </c>
      <c r="BY148" s="25"/>
      <c r="BZ148" s="25">
        <f t="shared" si="1748"/>
        <v>0</v>
      </c>
      <c r="CA148" s="25"/>
      <c r="CB148" s="25">
        <f t="shared" si="1749"/>
        <v>0</v>
      </c>
      <c r="CC148" s="25"/>
      <c r="CD148" s="25">
        <f t="shared" si="1750"/>
        <v>0</v>
      </c>
      <c r="CE148" s="25"/>
      <c r="CF148" s="25">
        <f t="shared" si="1751"/>
        <v>0</v>
      </c>
      <c r="CG148" s="25"/>
      <c r="CH148" s="25">
        <f t="shared" si="1752"/>
        <v>0</v>
      </c>
      <c r="CI148" s="25"/>
      <c r="CJ148" s="25">
        <f t="shared" si="1753"/>
        <v>0</v>
      </c>
      <c r="CK148" s="25"/>
      <c r="CL148" s="25">
        <f t="shared" si="1754"/>
        <v>0</v>
      </c>
      <c r="CM148" s="25"/>
      <c r="CN148" s="25">
        <f t="shared" si="1755"/>
        <v>0</v>
      </c>
      <c r="CO148" s="25"/>
      <c r="CP148" s="25">
        <f t="shared" si="1756"/>
        <v>0</v>
      </c>
      <c r="CQ148" s="25"/>
      <c r="CR148" s="25">
        <f t="shared" si="1757"/>
        <v>0</v>
      </c>
      <c r="CS148" s="25"/>
      <c r="CT148" s="25">
        <f t="shared" si="1758"/>
        <v>0</v>
      </c>
      <c r="CU148" s="25"/>
      <c r="CV148" s="25">
        <f t="shared" si="1759"/>
        <v>0</v>
      </c>
      <c r="CW148" s="25"/>
      <c r="CX148" s="25">
        <f t="shared" si="1760"/>
        <v>0</v>
      </c>
      <c r="CY148" s="25"/>
      <c r="CZ148" s="25">
        <f t="shared" si="1761"/>
        <v>0</v>
      </c>
      <c r="DA148" s="25">
        <v>1</v>
      </c>
      <c r="DB148" s="25">
        <f t="shared" si="1762"/>
        <v>12940.52</v>
      </c>
      <c r="DC148" s="25"/>
      <c r="DD148" s="25">
        <f t="shared" si="1763"/>
        <v>0</v>
      </c>
      <c r="DE148" s="25"/>
      <c r="DF148" s="25">
        <f t="shared" si="1764"/>
        <v>0</v>
      </c>
    </row>
    <row r="149" spans="1:110" s="7" customFormat="1" ht="38.25" x14ac:dyDescent="0.2">
      <c r="A149" s="63">
        <v>91</v>
      </c>
      <c r="B149" s="82" t="s">
        <v>230</v>
      </c>
      <c r="C149" s="64" t="s">
        <v>234</v>
      </c>
      <c r="D149" s="65" t="s">
        <v>41</v>
      </c>
      <c r="E149" s="63">
        <v>234</v>
      </c>
      <c r="F149" s="57">
        <v>208.58</v>
      </c>
      <c r="G149" s="53">
        <f t="shared" si="1729"/>
        <v>48807.72</v>
      </c>
      <c r="H149" s="24">
        <f t="shared" si="1730"/>
        <v>234</v>
      </c>
      <c r="I149" s="24">
        <f t="shared" si="1731"/>
        <v>48807.72</v>
      </c>
      <c r="J149" s="24">
        <f t="shared" si="1330"/>
        <v>0</v>
      </c>
      <c r="K149" s="24">
        <f t="shared" si="1415"/>
        <v>234</v>
      </c>
      <c r="L149" s="24">
        <f t="shared" si="1416"/>
        <v>48807.72</v>
      </c>
      <c r="M149" s="24">
        <f t="shared" si="1732"/>
        <v>0</v>
      </c>
      <c r="N149" s="24">
        <f t="shared" si="1733"/>
        <v>0</v>
      </c>
      <c r="O149" s="25"/>
      <c r="P149" s="25">
        <f t="shared" ref="P149:P151" si="1765">ROUND(O149*$F149,2)</f>
        <v>0</v>
      </c>
      <c r="Q149" s="25"/>
      <c r="R149" s="25">
        <f t="shared" si="1734"/>
        <v>0</v>
      </c>
      <c r="S149" s="25"/>
      <c r="T149" s="25">
        <f t="shared" si="724"/>
        <v>0</v>
      </c>
      <c r="U149" s="25"/>
      <c r="V149" s="25">
        <f t="shared" ref="V149:V154" si="1766">ROUND(U149*F149,2)</f>
        <v>0</v>
      </c>
      <c r="W149" s="25"/>
      <c r="X149" s="25">
        <f t="shared" ref="X149:X154" si="1767">ROUND(W149*F149,2)</f>
        <v>0</v>
      </c>
      <c r="Y149" s="25"/>
      <c r="Z149" s="25">
        <f t="shared" ref="Z149:Z154" si="1768">ROUND(Y149*F149,2)</f>
        <v>0</v>
      </c>
      <c r="AA149" s="25"/>
      <c r="AB149" s="25">
        <f t="shared" si="725"/>
        <v>0</v>
      </c>
      <c r="AC149" s="25"/>
      <c r="AD149" s="25">
        <f t="shared" si="726"/>
        <v>0</v>
      </c>
      <c r="AE149" s="25"/>
      <c r="AF149" s="25">
        <f t="shared" si="727"/>
        <v>0</v>
      </c>
      <c r="AG149" s="25"/>
      <c r="AH149" s="25">
        <f t="shared" si="728"/>
        <v>0</v>
      </c>
      <c r="AI149" s="25"/>
      <c r="AJ149" s="25">
        <f t="shared" si="729"/>
        <v>0</v>
      </c>
      <c r="AK149" s="25"/>
      <c r="AL149" s="25">
        <f t="shared" si="730"/>
        <v>0</v>
      </c>
      <c r="AM149" s="25"/>
      <c r="AN149" s="25">
        <f t="shared" si="731"/>
        <v>0</v>
      </c>
      <c r="AO149" s="25"/>
      <c r="AP149" s="25">
        <f t="shared" si="732"/>
        <v>0</v>
      </c>
      <c r="AQ149" s="25"/>
      <c r="AR149" s="25">
        <f t="shared" si="733"/>
        <v>0</v>
      </c>
      <c r="AS149" s="25"/>
      <c r="AT149" s="25">
        <f t="shared" si="734"/>
        <v>0</v>
      </c>
      <c r="AU149" s="25"/>
      <c r="AV149" s="25">
        <f t="shared" si="735"/>
        <v>0</v>
      </c>
      <c r="AW149" s="25"/>
      <c r="AX149" s="25">
        <f t="shared" si="736"/>
        <v>0</v>
      </c>
      <c r="AY149" s="25"/>
      <c r="AZ149" s="25">
        <f t="shared" si="1735"/>
        <v>0</v>
      </c>
      <c r="BA149" s="25"/>
      <c r="BB149" s="25">
        <f t="shared" si="1736"/>
        <v>0</v>
      </c>
      <c r="BC149" s="25"/>
      <c r="BD149" s="25">
        <f t="shared" si="1737"/>
        <v>0</v>
      </c>
      <c r="BE149" s="25"/>
      <c r="BF149" s="25">
        <f t="shared" si="1738"/>
        <v>0</v>
      </c>
      <c r="BG149" s="25"/>
      <c r="BH149" s="25">
        <f t="shared" si="1739"/>
        <v>0</v>
      </c>
      <c r="BI149" s="25"/>
      <c r="BJ149" s="25">
        <f t="shared" si="1740"/>
        <v>0</v>
      </c>
      <c r="BK149" s="25"/>
      <c r="BL149" s="25">
        <f t="shared" si="1741"/>
        <v>0</v>
      </c>
      <c r="BM149" s="25"/>
      <c r="BN149" s="25">
        <f t="shared" si="1742"/>
        <v>0</v>
      </c>
      <c r="BO149" s="25"/>
      <c r="BP149" s="25">
        <f t="shared" si="1743"/>
        <v>0</v>
      </c>
      <c r="BQ149" s="25"/>
      <c r="BR149" s="25">
        <f t="shared" si="1744"/>
        <v>0</v>
      </c>
      <c r="BS149" s="25"/>
      <c r="BT149" s="25">
        <f t="shared" si="1745"/>
        <v>0</v>
      </c>
      <c r="BU149" s="25"/>
      <c r="BV149" s="25">
        <f t="shared" si="1746"/>
        <v>0</v>
      </c>
      <c r="BW149" s="25"/>
      <c r="BX149" s="25">
        <f t="shared" si="1747"/>
        <v>0</v>
      </c>
      <c r="BY149" s="25"/>
      <c r="BZ149" s="25">
        <f t="shared" si="1748"/>
        <v>0</v>
      </c>
      <c r="CA149" s="25"/>
      <c r="CB149" s="25">
        <f t="shared" si="1749"/>
        <v>0</v>
      </c>
      <c r="CC149" s="25"/>
      <c r="CD149" s="25">
        <f t="shared" si="1750"/>
        <v>0</v>
      </c>
      <c r="CE149" s="25"/>
      <c r="CF149" s="25">
        <f t="shared" si="1751"/>
        <v>0</v>
      </c>
      <c r="CG149" s="25"/>
      <c r="CH149" s="25">
        <f t="shared" si="1752"/>
        <v>0</v>
      </c>
      <c r="CI149" s="25"/>
      <c r="CJ149" s="25">
        <f t="shared" si="1753"/>
        <v>0</v>
      </c>
      <c r="CK149" s="25"/>
      <c r="CL149" s="25">
        <f t="shared" si="1754"/>
        <v>0</v>
      </c>
      <c r="CM149" s="25"/>
      <c r="CN149" s="25">
        <f t="shared" si="1755"/>
        <v>0</v>
      </c>
      <c r="CO149" s="25"/>
      <c r="CP149" s="25">
        <f t="shared" si="1756"/>
        <v>0</v>
      </c>
      <c r="CQ149" s="25"/>
      <c r="CR149" s="25">
        <f t="shared" si="1757"/>
        <v>0</v>
      </c>
      <c r="CS149" s="25"/>
      <c r="CT149" s="25">
        <f t="shared" si="1758"/>
        <v>0</v>
      </c>
      <c r="CU149" s="25"/>
      <c r="CV149" s="25">
        <f t="shared" si="1759"/>
        <v>0</v>
      </c>
      <c r="CW149" s="25"/>
      <c r="CX149" s="25">
        <f t="shared" si="1760"/>
        <v>0</v>
      </c>
      <c r="CY149" s="25"/>
      <c r="CZ149" s="25">
        <f t="shared" si="1761"/>
        <v>0</v>
      </c>
      <c r="DA149" s="25">
        <v>234</v>
      </c>
      <c r="DB149" s="25">
        <f t="shared" si="1762"/>
        <v>48807.72</v>
      </c>
      <c r="DC149" s="25"/>
      <c r="DD149" s="25">
        <f t="shared" si="1763"/>
        <v>0</v>
      </c>
      <c r="DE149" s="25"/>
      <c r="DF149" s="25">
        <f t="shared" si="1764"/>
        <v>0</v>
      </c>
    </row>
    <row r="150" spans="1:110" s="7" customFormat="1" ht="38.25" x14ac:dyDescent="0.2">
      <c r="A150" s="63">
        <v>92</v>
      </c>
      <c r="B150" s="82" t="s">
        <v>230</v>
      </c>
      <c r="C150" s="64" t="s">
        <v>235</v>
      </c>
      <c r="D150" s="65" t="s">
        <v>41</v>
      </c>
      <c r="E150" s="63">
        <v>750</v>
      </c>
      <c r="F150" s="57">
        <v>163.62</v>
      </c>
      <c r="G150" s="53">
        <f t="shared" si="1729"/>
        <v>122715</v>
      </c>
      <c r="H150" s="24">
        <f t="shared" si="1730"/>
        <v>750</v>
      </c>
      <c r="I150" s="24">
        <f t="shared" si="1731"/>
        <v>122715</v>
      </c>
      <c r="J150" s="24">
        <f t="shared" si="1330"/>
        <v>0</v>
      </c>
      <c r="K150" s="24">
        <f t="shared" si="1415"/>
        <v>750</v>
      </c>
      <c r="L150" s="24">
        <f t="shared" si="1416"/>
        <v>122715</v>
      </c>
      <c r="M150" s="24">
        <f t="shared" si="1732"/>
        <v>0</v>
      </c>
      <c r="N150" s="24">
        <f t="shared" si="1733"/>
        <v>0</v>
      </c>
      <c r="O150" s="25"/>
      <c r="P150" s="25">
        <f t="shared" si="1765"/>
        <v>0</v>
      </c>
      <c r="Q150" s="25"/>
      <c r="R150" s="25">
        <f t="shared" si="1734"/>
        <v>0</v>
      </c>
      <c r="S150" s="25"/>
      <c r="T150" s="25">
        <f t="shared" si="724"/>
        <v>0</v>
      </c>
      <c r="U150" s="25"/>
      <c r="V150" s="25">
        <f t="shared" si="1766"/>
        <v>0</v>
      </c>
      <c r="W150" s="25"/>
      <c r="X150" s="25">
        <f t="shared" si="1767"/>
        <v>0</v>
      </c>
      <c r="Y150" s="25"/>
      <c r="Z150" s="25">
        <f t="shared" si="1768"/>
        <v>0</v>
      </c>
      <c r="AA150" s="25"/>
      <c r="AB150" s="25">
        <f t="shared" si="725"/>
        <v>0</v>
      </c>
      <c r="AC150" s="25"/>
      <c r="AD150" s="25">
        <f t="shared" si="726"/>
        <v>0</v>
      </c>
      <c r="AE150" s="25"/>
      <c r="AF150" s="25">
        <f t="shared" si="727"/>
        <v>0</v>
      </c>
      <c r="AG150" s="25"/>
      <c r="AH150" s="25">
        <f t="shared" si="728"/>
        <v>0</v>
      </c>
      <c r="AI150" s="25"/>
      <c r="AJ150" s="25">
        <f t="shared" si="729"/>
        <v>0</v>
      </c>
      <c r="AK150" s="25"/>
      <c r="AL150" s="25">
        <f t="shared" si="730"/>
        <v>0</v>
      </c>
      <c r="AM150" s="25"/>
      <c r="AN150" s="25">
        <f t="shared" si="731"/>
        <v>0</v>
      </c>
      <c r="AO150" s="25"/>
      <c r="AP150" s="25">
        <f t="shared" si="732"/>
        <v>0</v>
      </c>
      <c r="AQ150" s="25"/>
      <c r="AR150" s="25">
        <f t="shared" si="733"/>
        <v>0</v>
      </c>
      <c r="AS150" s="25"/>
      <c r="AT150" s="25">
        <f t="shared" si="734"/>
        <v>0</v>
      </c>
      <c r="AU150" s="25"/>
      <c r="AV150" s="25">
        <f t="shared" si="735"/>
        <v>0</v>
      </c>
      <c r="AW150" s="25"/>
      <c r="AX150" s="25">
        <f t="shared" si="736"/>
        <v>0</v>
      </c>
      <c r="AY150" s="25"/>
      <c r="AZ150" s="25">
        <f t="shared" si="1735"/>
        <v>0</v>
      </c>
      <c r="BA150" s="25"/>
      <c r="BB150" s="25">
        <f t="shared" si="1736"/>
        <v>0</v>
      </c>
      <c r="BC150" s="25"/>
      <c r="BD150" s="25">
        <f t="shared" si="1737"/>
        <v>0</v>
      </c>
      <c r="BE150" s="25"/>
      <c r="BF150" s="25">
        <f t="shared" si="1738"/>
        <v>0</v>
      </c>
      <c r="BG150" s="25"/>
      <c r="BH150" s="25">
        <f t="shared" si="1739"/>
        <v>0</v>
      </c>
      <c r="BI150" s="25"/>
      <c r="BJ150" s="25">
        <f t="shared" si="1740"/>
        <v>0</v>
      </c>
      <c r="BK150" s="25"/>
      <c r="BL150" s="25">
        <f t="shared" si="1741"/>
        <v>0</v>
      </c>
      <c r="BM150" s="25"/>
      <c r="BN150" s="25">
        <f t="shared" si="1742"/>
        <v>0</v>
      </c>
      <c r="BO150" s="25"/>
      <c r="BP150" s="25">
        <f t="shared" si="1743"/>
        <v>0</v>
      </c>
      <c r="BQ150" s="25"/>
      <c r="BR150" s="25">
        <f t="shared" si="1744"/>
        <v>0</v>
      </c>
      <c r="BS150" s="25"/>
      <c r="BT150" s="25">
        <f t="shared" si="1745"/>
        <v>0</v>
      </c>
      <c r="BU150" s="25"/>
      <c r="BV150" s="25">
        <f t="shared" si="1746"/>
        <v>0</v>
      </c>
      <c r="BW150" s="25"/>
      <c r="BX150" s="25">
        <f t="shared" si="1747"/>
        <v>0</v>
      </c>
      <c r="BY150" s="25"/>
      <c r="BZ150" s="25">
        <f t="shared" si="1748"/>
        <v>0</v>
      </c>
      <c r="CA150" s="25"/>
      <c r="CB150" s="25">
        <f t="shared" si="1749"/>
        <v>0</v>
      </c>
      <c r="CC150" s="25"/>
      <c r="CD150" s="25">
        <f t="shared" si="1750"/>
        <v>0</v>
      </c>
      <c r="CE150" s="25"/>
      <c r="CF150" s="25">
        <f t="shared" si="1751"/>
        <v>0</v>
      </c>
      <c r="CG150" s="25"/>
      <c r="CH150" s="25">
        <f t="shared" si="1752"/>
        <v>0</v>
      </c>
      <c r="CI150" s="25"/>
      <c r="CJ150" s="25">
        <f t="shared" si="1753"/>
        <v>0</v>
      </c>
      <c r="CK150" s="25"/>
      <c r="CL150" s="25">
        <f t="shared" si="1754"/>
        <v>0</v>
      </c>
      <c r="CM150" s="25"/>
      <c r="CN150" s="25">
        <f t="shared" si="1755"/>
        <v>0</v>
      </c>
      <c r="CO150" s="25"/>
      <c r="CP150" s="25">
        <f t="shared" si="1756"/>
        <v>0</v>
      </c>
      <c r="CQ150" s="25"/>
      <c r="CR150" s="25">
        <f t="shared" si="1757"/>
        <v>0</v>
      </c>
      <c r="CS150" s="25"/>
      <c r="CT150" s="25">
        <f t="shared" si="1758"/>
        <v>0</v>
      </c>
      <c r="CU150" s="25"/>
      <c r="CV150" s="25">
        <f t="shared" si="1759"/>
        <v>0</v>
      </c>
      <c r="CW150" s="25"/>
      <c r="CX150" s="25">
        <f t="shared" si="1760"/>
        <v>0</v>
      </c>
      <c r="CY150" s="25"/>
      <c r="CZ150" s="25">
        <f t="shared" si="1761"/>
        <v>0</v>
      </c>
      <c r="DA150" s="25">
        <v>750</v>
      </c>
      <c r="DB150" s="25">
        <f t="shared" si="1762"/>
        <v>122715</v>
      </c>
      <c r="DC150" s="25"/>
      <c r="DD150" s="25">
        <f t="shared" si="1763"/>
        <v>0</v>
      </c>
      <c r="DE150" s="25"/>
      <c r="DF150" s="25">
        <f t="shared" si="1764"/>
        <v>0</v>
      </c>
    </row>
    <row r="151" spans="1:110" s="7" customFormat="1" ht="38.25" x14ac:dyDescent="0.2">
      <c r="A151" s="63">
        <v>93</v>
      </c>
      <c r="B151" s="82" t="s">
        <v>230</v>
      </c>
      <c r="C151" s="64" t="s">
        <v>236</v>
      </c>
      <c r="D151" s="65" t="s">
        <v>41</v>
      </c>
      <c r="E151" s="63">
        <v>43</v>
      </c>
      <c r="F151" s="57">
        <v>170.94</v>
      </c>
      <c r="G151" s="53">
        <f>ROUND(E151*F151,2)</f>
        <v>7350.42</v>
      </c>
      <c r="H151" s="24">
        <f t="shared" si="1730"/>
        <v>43</v>
      </c>
      <c r="I151" s="24">
        <f t="shared" si="1731"/>
        <v>7350.42</v>
      </c>
      <c r="J151" s="24">
        <f t="shared" si="1330"/>
        <v>0</v>
      </c>
      <c r="K151" s="24">
        <f t="shared" si="1415"/>
        <v>43</v>
      </c>
      <c r="L151" s="24">
        <f t="shared" si="1416"/>
        <v>7350.42</v>
      </c>
      <c r="M151" s="24">
        <f t="shared" si="1732"/>
        <v>0</v>
      </c>
      <c r="N151" s="24">
        <f t="shared" si="1733"/>
        <v>0</v>
      </c>
      <c r="O151" s="25"/>
      <c r="P151" s="25">
        <f t="shared" si="1765"/>
        <v>0</v>
      </c>
      <c r="Q151" s="25"/>
      <c r="R151" s="25">
        <f>ROUND(Q151*F151,2)</f>
        <v>0</v>
      </c>
      <c r="S151" s="25"/>
      <c r="T151" s="25">
        <f t="shared" si="724"/>
        <v>0</v>
      </c>
      <c r="U151" s="25"/>
      <c r="V151" s="25">
        <f t="shared" si="1766"/>
        <v>0</v>
      </c>
      <c r="W151" s="25"/>
      <c r="X151" s="25">
        <f t="shared" si="1767"/>
        <v>0</v>
      </c>
      <c r="Y151" s="25"/>
      <c r="Z151" s="25">
        <f t="shared" si="1768"/>
        <v>0</v>
      </c>
      <c r="AA151" s="25"/>
      <c r="AB151" s="25">
        <f t="shared" si="725"/>
        <v>0</v>
      </c>
      <c r="AC151" s="25"/>
      <c r="AD151" s="25">
        <f t="shared" si="726"/>
        <v>0</v>
      </c>
      <c r="AE151" s="25"/>
      <c r="AF151" s="25">
        <f t="shared" si="727"/>
        <v>0</v>
      </c>
      <c r="AG151" s="25"/>
      <c r="AH151" s="25">
        <f t="shared" si="728"/>
        <v>0</v>
      </c>
      <c r="AI151" s="25"/>
      <c r="AJ151" s="25">
        <f t="shared" si="729"/>
        <v>0</v>
      </c>
      <c r="AK151" s="25"/>
      <c r="AL151" s="25">
        <f t="shared" si="730"/>
        <v>0</v>
      </c>
      <c r="AM151" s="25"/>
      <c r="AN151" s="25">
        <f t="shared" si="731"/>
        <v>0</v>
      </c>
      <c r="AO151" s="25"/>
      <c r="AP151" s="25">
        <f t="shared" si="732"/>
        <v>0</v>
      </c>
      <c r="AQ151" s="25"/>
      <c r="AR151" s="25">
        <f t="shared" si="733"/>
        <v>0</v>
      </c>
      <c r="AS151" s="25"/>
      <c r="AT151" s="25">
        <f t="shared" si="734"/>
        <v>0</v>
      </c>
      <c r="AU151" s="25"/>
      <c r="AV151" s="25">
        <f t="shared" si="735"/>
        <v>0</v>
      </c>
      <c r="AW151" s="25"/>
      <c r="AX151" s="25">
        <f t="shared" si="736"/>
        <v>0</v>
      </c>
      <c r="AY151" s="25"/>
      <c r="AZ151" s="25">
        <f t="shared" si="1735"/>
        <v>0</v>
      </c>
      <c r="BA151" s="25"/>
      <c r="BB151" s="25">
        <f t="shared" si="1736"/>
        <v>0</v>
      </c>
      <c r="BC151" s="25"/>
      <c r="BD151" s="25">
        <f t="shared" si="1737"/>
        <v>0</v>
      </c>
      <c r="BE151" s="25"/>
      <c r="BF151" s="25">
        <f t="shared" si="1738"/>
        <v>0</v>
      </c>
      <c r="BG151" s="25"/>
      <c r="BH151" s="25">
        <f t="shared" si="1739"/>
        <v>0</v>
      </c>
      <c r="BI151" s="25"/>
      <c r="BJ151" s="25">
        <f t="shared" si="1740"/>
        <v>0</v>
      </c>
      <c r="BK151" s="25"/>
      <c r="BL151" s="25">
        <f t="shared" si="1741"/>
        <v>0</v>
      </c>
      <c r="BM151" s="25"/>
      <c r="BN151" s="25">
        <f t="shared" si="1742"/>
        <v>0</v>
      </c>
      <c r="BO151" s="25"/>
      <c r="BP151" s="25">
        <f t="shared" si="1743"/>
        <v>0</v>
      </c>
      <c r="BQ151" s="25"/>
      <c r="BR151" s="25">
        <f t="shared" si="1744"/>
        <v>0</v>
      </c>
      <c r="BS151" s="25"/>
      <c r="BT151" s="25">
        <f t="shared" si="1745"/>
        <v>0</v>
      </c>
      <c r="BU151" s="25"/>
      <c r="BV151" s="25">
        <f t="shared" si="1746"/>
        <v>0</v>
      </c>
      <c r="BW151" s="25"/>
      <c r="BX151" s="25">
        <f t="shared" si="1747"/>
        <v>0</v>
      </c>
      <c r="BY151" s="25"/>
      <c r="BZ151" s="25">
        <f t="shared" si="1748"/>
        <v>0</v>
      </c>
      <c r="CA151" s="25"/>
      <c r="CB151" s="25">
        <f t="shared" si="1749"/>
        <v>0</v>
      </c>
      <c r="CC151" s="25"/>
      <c r="CD151" s="25">
        <f t="shared" si="1750"/>
        <v>0</v>
      </c>
      <c r="CE151" s="25"/>
      <c r="CF151" s="25">
        <f t="shared" si="1751"/>
        <v>0</v>
      </c>
      <c r="CG151" s="25"/>
      <c r="CH151" s="25">
        <f t="shared" si="1752"/>
        <v>0</v>
      </c>
      <c r="CI151" s="25"/>
      <c r="CJ151" s="25">
        <f t="shared" si="1753"/>
        <v>0</v>
      </c>
      <c r="CK151" s="25"/>
      <c r="CL151" s="25">
        <f t="shared" si="1754"/>
        <v>0</v>
      </c>
      <c r="CM151" s="25"/>
      <c r="CN151" s="25">
        <f t="shared" si="1755"/>
        <v>0</v>
      </c>
      <c r="CO151" s="25"/>
      <c r="CP151" s="25">
        <f t="shared" si="1756"/>
        <v>0</v>
      </c>
      <c r="CQ151" s="25"/>
      <c r="CR151" s="25">
        <f t="shared" si="1757"/>
        <v>0</v>
      </c>
      <c r="CS151" s="25"/>
      <c r="CT151" s="25">
        <f t="shared" si="1758"/>
        <v>0</v>
      </c>
      <c r="CU151" s="25"/>
      <c r="CV151" s="25">
        <f t="shared" si="1759"/>
        <v>0</v>
      </c>
      <c r="CW151" s="25"/>
      <c r="CX151" s="25">
        <f t="shared" si="1760"/>
        <v>0</v>
      </c>
      <c r="CY151" s="25"/>
      <c r="CZ151" s="25">
        <f t="shared" si="1761"/>
        <v>0</v>
      </c>
      <c r="DA151" s="25">
        <v>43</v>
      </c>
      <c r="DB151" s="25">
        <f t="shared" si="1762"/>
        <v>7350.42</v>
      </c>
      <c r="DC151" s="25"/>
      <c r="DD151" s="25">
        <f t="shared" si="1763"/>
        <v>0</v>
      </c>
      <c r="DE151" s="25"/>
      <c r="DF151" s="25">
        <f t="shared" si="1764"/>
        <v>0</v>
      </c>
    </row>
    <row r="152" spans="1:110" s="7" customFormat="1" ht="51" x14ac:dyDescent="0.2">
      <c r="A152" s="63">
        <v>94</v>
      </c>
      <c r="B152" s="82" t="s">
        <v>230</v>
      </c>
      <c r="C152" s="64" t="s">
        <v>237</v>
      </c>
      <c r="D152" s="65" t="s">
        <v>41</v>
      </c>
      <c r="E152" s="63">
        <v>35</v>
      </c>
      <c r="F152" s="57">
        <v>183.59</v>
      </c>
      <c r="G152" s="53">
        <f>ROUND(E152*F152,2)</f>
        <v>6425.65</v>
      </c>
      <c r="H152" s="24">
        <f t="shared" si="1730"/>
        <v>35</v>
      </c>
      <c r="I152" s="24">
        <f t="shared" si="1731"/>
        <v>6425.65</v>
      </c>
      <c r="J152" s="24">
        <f t="shared" si="1330"/>
        <v>0</v>
      </c>
      <c r="K152" s="24">
        <f t="shared" si="1415"/>
        <v>35</v>
      </c>
      <c r="L152" s="24">
        <f t="shared" si="1416"/>
        <v>6425.65</v>
      </c>
      <c r="M152" s="24">
        <f>E152-H152</f>
        <v>0</v>
      </c>
      <c r="N152" s="24">
        <f>G152-I152</f>
        <v>0</v>
      </c>
      <c r="O152" s="25"/>
      <c r="P152" s="25">
        <f>ROUND(O152*$F152,2)</f>
        <v>0</v>
      </c>
      <c r="Q152" s="25"/>
      <c r="R152" s="25">
        <f t="shared" ref="R152:R168" si="1769">ROUND(Q152*F152,2)</f>
        <v>0</v>
      </c>
      <c r="S152" s="25"/>
      <c r="T152" s="25">
        <f t="shared" si="724"/>
        <v>0</v>
      </c>
      <c r="U152" s="25"/>
      <c r="V152" s="25">
        <f t="shared" si="1766"/>
        <v>0</v>
      </c>
      <c r="W152" s="25"/>
      <c r="X152" s="25">
        <f t="shared" si="1767"/>
        <v>0</v>
      </c>
      <c r="Y152" s="25"/>
      <c r="Z152" s="25">
        <f t="shared" si="1768"/>
        <v>0</v>
      </c>
      <c r="AA152" s="25"/>
      <c r="AB152" s="25">
        <f t="shared" si="725"/>
        <v>0</v>
      </c>
      <c r="AC152" s="25"/>
      <c r="AD152" s="25">
        <f t="shared" si="726"/>
        <v>0</v>
      </c>
      <c r="AE152" s="25"/>
      <c r="AF152" s="25">
        <f t="shared" si="727"/>
        <v>0</v>
      </c>
      <c r="AG152" s="25"/>
      <c r="AH152" s="25">
        <f t="shared" si="728"/>
        <v>0</v>
      </c>
      <c r="AI152" s="25"/>
      <c r="AJ152" s="25">
        <f t="shared" si="729"/>
        <v>0</v>
      </c>
      <c r="AK152" s="25"/>
      <c r="AL152" s="25">
        <f t="shared" si="730"/>
        <v>0</v>
      </c>
      <c r="AM152" s="25"/>
      <c r="AN152" s="25">
        <f t="shared" si="731"/>
        <v>0</v>
      </c>
      <c r="AO152" s="25"/>
      <c r="AP152" s="25">
        <f t="shared" si="732"/>
        <v>0</v>
      </c>
      <c r="AQ152" s="25"/>
      <c r="AR152" s="25">
        <f t="shared" si="733"/>
        <v>0</v>
      </c>
      <c r="AS152" s="25"/>
      <c r="AT152" s="25">
        <f t="shared" si="734"/>
        <v>0</v>
      </c>
      <c r="AU152" s="25"/>
      <c r="AV152" s="25">
        <f t="shared" si="735"/>
        <v>0</v>
      </c>
      <c r="AW152" s="25"/>
      <c r="AX152" s="25">
        <f t="shared" si="736"/>
        <v>0</v>
      </c>
      <c r="AY152" s="25"/>
      <c r="AZ152" s="25">
        <f t="shared" si="1735"/>
        <v>0</v>
      </c>
      <c r="BA152" s="25"/>
      <c r="BB152" s="25">
        <f t="shared" si="1736"/>
        <v>0</v>
      </c>
      <c r="BC152" s="25"/>
      <c r="BD152" s="25">
        <f t="shared" si="1737"/>
        <v>0</v>
      </c>
      <c r="BE152" s="25"/>
      <c r="BF152" s="25">
        <f t="shared" si="1738"/>
        <v>0</v>
      </c>
      <c r="BG152" s="25"/>
      <c r="BH152" s="25">
        <f t="shared" si="1739"/>
        <v>0</v>
      </c>
      <c r="BI152" s="25"/>
      <c r="BJ152" s="25">
        <f t="shared" si="1740"/>
        <v>0</v>
      </c>
      <c r="BK152" s="25"/>
      <c r="BL152" s="25">
        <f t="shared" si="1741"/>
        <v>0</v>
      </c>
      <c r="BM152" s="25"/>
      <c r="BN152" s="25">
        <f t="shared" si="1742"/>
        <v>0</v>
      </c>
      <c r="BO152" s="25"/>
      <c r="BP152" s="25">
        <f t="shared" si="1743"/>
        <v>0</v>
      </c>
      <c r="BQ152" s="25"/>
      <c r="BR152" s="25">
        <f t="shared" si="1744"/>
        <v>0</v>
      </c>
      <c r="BS152" s="25"/>
      <c r="BT152" s="25">
        <f t="shared" si="1745"/>
        <v>0</v>
      </c>
      <c r="BU152" s="25"/>
      <c r="BV152" s="25">
        <f t="shared" si="1746"/>
        <v>0</v>
      </c>
      <c r="BW152" s="25"/>
      <c r="BX152" s="25">
        <f t="shared" si="1747"/>
        <v>0</v>
      </c>
      <c r="BY152" s="25"/>
      <c r="BZ152" s="25">
        <f t="shared" si="1748"/>
        <v>0</v>
      </c>
      <c r="CA152" s="25"/>
      <c r="CB152" s="25">
        <f t="shared" si="1749"/>
        <v>0</v>
      </c>
      <c r="CC152" s="25"/>
      <c r="CD152" s="25">
        <f t="shared" si="1750"/>
        <v>0</v>
      </c>
      <c r="CE152" s="25"/>
      <c r="CF152" s="25">
        <f t="shared" si="1751"/>
        <v>0</v>
      </c>
      <c r="CG152" s="25"/>
      <c r="CH152" s="25">
        <f t="shared" si="1752"/>
        <v>0</v>
      </c>
      <c r="CI152" s="25"/>
      <c r="CJ152" s="25">
        <f t="shared" si="1753"/>
        <v>0</v>
      </c>
      <c r="CK152" s="25"/>
      <c r="CL152" s="25">
        <f t="shared" si="1754"/>
        <v>0</v>
      </c>
      <c r="CM152" s="25"/>
      <c r="CN152" s="25">
        <f t="shared" si="1755"/>
        <v>0</v>
      </c>
      <c r="CO152" s="25"/>
      <c r="CP152" s="25">
        <f t="shared" si="1756"/>
        <v>0</v>
      </c>
      <c r="CQ152" s="25"/>
      <c r="CR152" s="25">
        <f t="shared" si="1757"/>
        <v>0</v>
      </c>
      <c r="CS152" s="25"/>
      <c r="CT152" s="25">
        <f t="shared" si="1758"/>
        <v>0</v>
      </c>
      <c r="CU152" s="25"/>
      <c r="CV152" s="25">
        <f t="shared" si="1759"/>
        <v>0</v>
      </c>
      <c r="CW152" s="25"/>
      <c r="CX152" s="25">
        <f t="shared" si="1760"/>
        <v>0</v>
      </c>
      <c r="CY152" s="25"/>
      <c r="CZ152" s="25">
        <f t="shared" si="1761"/>
        <v>0</v>
      </c>
      <c r="DA152" s="25">
        <v>35</v>
      </c>
      <c r="DB152" s="25">
        <f t="shared" si="1762"/>
        <v>6425.65</v>
      </c>
      <c r="DC152" s="25"/>
      <c r="DD152" s="25">
        <f t="shared" si="1763"/>
        <v>0</v>
      </c>
      <c r="DE152" s="25"/>
      <c r="DF152" s="25">
        <f t="shared" si="1764"/>
        <v>0</v>
      </c>
    </row>
    <row r="153" spans="1:110" s="7" customFormat="1" ht="51" x14ac:dyDescent="0.2">
      <c r="A153" s="63">
        <v>95</v>
      </c>
      <c r="B153" s="82" t="s">
        <v>230</v>
      </c>
      <c r="C153" s="64" t="s">
        <v>238</v>
      </c>
      <c r="D153" s="65" t="s">
        <v>41</v>
      </c>
      <c r="E153" s="63">
        <v>341</v>
      </c>
      <c r="F153" s="57">
        <v>236.4</v>
      </c>
      <c r="G153" s="53">
        <f t="shared" ref="G153:G157" si="1770">ROUND(E153*F153,2)</f>
        <v>80612.399999999994</v>
      </c>
      <c r="H153" s="24">
        <f t="shared" si="1730"/>
        <v>341</v>
      </c>
      <c r="I153" s="24">
        <f t="shared" si="1731"/>
        <v>80612.399999999994</v>
      </c>
      <c r="J153" s="24">
        <f t="shared" si="1330"/>
        <v>0</v>
      </c>
      <c r="K153" s="24">
        <f t="shared" si="1415"/>
        <v>341</v>
      </c>
      <c r="L153" s="24">
        <f t="shared" si="1416"/>
        <v>80612.399999999994</v>
      </c>
      <c r="M153" s="24">
        <f t="shared" ref="M153:M157" si="1771">E153-H153</f>
        <v>0</v>
      </c>
      <c r="N153" s="24">
        <f t="shared" ref="N153:N157" si="1772">G153-I153</f>
        <v>0</v>
      </c>
      <c r="O153" s="25"/>
      <c r="P153" s="25">
        <f>ROUND(O153*$F153,2)</f>
        <v>0</v>
      </c>
      <c r="Q153" s="25"/>
      <c r="R153" s="25">
        <f t="shared" si="1769"/>
        <v>0</v>
      </c>
      <c r="S153" s="25"/>
      <c r="T153" s="25">
        <f t="shared" si="724"/>
        <v>0</v>
      </c>
      <c r="U153" s="25"/>
      <c r="V153" s="25">
        <f t="shared" si="1766"/>
        <v>0</v>
      </c>
      <c r="W153" s="25"/>
      <c r="X153" s="25">
        <f t="shared" si="1767"/>
        <v>0</v>
      </c>
      <c r="Y153" s="25"/>
      <c r="Z153" s="25">
        <f t="shared" si="1768"/>
        <v>0</v>
      </c>
      <c r="AA153" s="25"/>
      <c r="AB153" s="25">
        <f t="shared" si="725"/>
        <v>0</v>
      </c>
      <c r="AC153" s="25"/>
      <c r="AD153" s="25">
        <f t="shared" si="726"/>
        <v>0</v>
      </c>
      <c r="AE153" s="25"/>
      <c r="AF153" s="25">
        <f t="shared" si="727"/>
        <v>0</v>
      </c>
      <c r="AG153" s="25"/>
      <c r="AH153" s="25">
        <f t="shared" si="728"/>
        <v>0</v>
      </c>
      <c r="AI153" s="25"/>
      <c r="AJ153" s="25">
        <f t="shared" si="729"/>
        <v>0</v>
      </c>
      <c r="AK153" s="25"/>
      <c r="AL153" s="25">
        <f t="shared" si="730"/>
        <v>0</v>
      </c>
      <c r="AM153" s="25"/>
      <c r="AN153" s="25">
        <f t="shared" si="731"/>
        <v>0</v>
      </c>
      <c r="AO153" s="25"/>
      <c r="AP153" s="25">
        <f t="shared" si="732"/>
        <v>0</v>
      </c>
      <c r="AQ153" s="25"/>
      <c r="AR153" s="25">
        <f t="shared" si="733"/>
        <v>0</v>
      </c>
      <c r="AS153" s="25"/>
      <c r="AT153" s="25">
        <f t="shared" si="734"/>
        <v>0</v>
      </c>
      <c r="AU153" s="25"/>
      <c r="AV153" s="25">
        <f t="shared" si="735"/>
        <v>0</v>
      </c>
      <c r="AW153" s="25"/>
      <c r="AX153" s="25">
        <f t="shared" si="736"/>
        <v>0</v>
      </c>
      <c r="AY153" s="25"/>
      <c r="AZ153" s="25">
        <f t="shared" si="1735"/>
        <v>0</v>
      </c>
      <c r="BA153" s="25"/>
      <c r="BB153" s="25">
        <f t="shared" si="1736"/>
        <v>0</v>
      </c>
      <c r="BC153" s="25"/>
      <c r="BD153" s="25">
        <f t="shared" si="1737"/>
        <v>0</v>
      </c>
      <c r="BE153" s="25"/>
      <c r="BF153" s="25">
        <f t="shared" si="1738"/>
        <v>0</v>
      </c>
      <c r="BG153" s="25"/>
      <c r="BH153" s="25">
        <f t="shared" si="1739"/>
        <v>0</v>
      </c>
      <c r="BI153" s="25"/>
      <c r="BJ153" s="25">
        <f t="shared" si="1740"/>
        <v>0</v>
      </c>
      <c r="BK153" s="25"/>
      <c r="BL153" s="25">
        <f t="shared" si="1741"/>
        <v>0</v>
      </c>
      <c r="BM153" s="25"/>
      <c r="BN153" s="25">
        <f t="shared" si="1742"/>
        <v>0</v>
      </c>
      <c r="BO153" s="25"/>
      <c r="BP153" s="25">
        <f t="shared" si="1743"/>
        <v>0</v>
      </c>
      <c r="BQ153" s="25"/>
      <c r="BR153" s="25">
        <f t="shared" si="1744"/>
        <v>0</v>
      </c>
      <c r="BS153" s="25"/>
      <c r="BT153" s="25">
        <f t="shared" si="1745"/>
        <v>0</v>
      </c>
      <c r="BU153" s="25"/>
      <c r="BV153" s="25">
        <f t="shared" si="1746"/>
        <v>0</v>
      </c>
      <c r="BW153" s="25"/>
      <c r="BX153" s="25">
        <f t="shared" si="1747"/>
        <v>0</v>
      </c>
      <c r="BY153" s="25"/>
      <c r="BZ153" s="25">
        <f t="shared" si="1748"/>
        <v>0</v>
      </c>
      <c r="CA153" s="25"/>
      <c r="CB153" s="25">
        <f t="shared" si="1749"/>
        <v>0</v>
      </c>
      <c r="CC153" s="25"/>
      <c r="CD153" s="25">
        <f t="shared" si="1750"/>
        <v>0</v>
      </c>
      <c r="CE153" s="25"/>
      <c r="CF153" s="25">
        <f t="shared" si="1751"/>
        <v>0</v>
      </c>
      <c r="CG153" s="25"/>
      <c r="CH153" s="25">
        <f t="shared" si="1752"/>
        <v>0</v>
      </c>
      <c r="CI153" s="25"/>
      <c r="CJ153" s="25">
        <f t="shared" si="1753"/>
        <v>0</v>
      </c>
      <c r="CK153" s="25"/>
      <c r="CL153" s="25">
        <f t="shared" si="1754"/>
        <v>0</v>
      </c>
      <c r="CM153" s="25"/>
      <c r="CN153" s="25">
        <f t="shared" si="1755"/>
        <v>0</v>
      </c>
      <c r="CO153" s="25"/>
      <c r="CP153" s="25">
        <f t="shared" si="1756"/>
        <v>0</v>
      </c>
      <c r="CQ153" s="25"/>
      <c r="CR153" s="25">
        <f t="shared" si="1757"/>
        <v>0</v>
      </c>
      <c r="CS153" s="25"/>
      <c r="CT153" s="25">
        <f t="shared" si="1758"/>
        <v>0</v>
      </c>
      <c r="CU153" s="25"/>
      <c r="CV153" s="25">
        <f t="shared" si="1759"/>
        <v>0</v>
      </c>
      <c r="CW153" s="25"/>
      <c r="CX153" s="25">
        <f t="shared" si="1760"/>
        <v>0</v>
      </c>
      <c r="CY153" s="25"/>
      <c r="CZ153" s="25">
        <f t="shared" si="1761"/>
        <v>0</v>
      </c>
      <c r="DA153" s="25">
        <v>341</v>
      </c>
      <c r="DB153" s="25">
        <f t="shared" si="1762"/>
        <v>80612.399999999994</v>
      </c>
      <c r="DC153" s="25"/>
      <c r="DD153" s="25">
        <f t="shared" si="1763"/>
        <v>0</v>
      </c>
      <c r="DE153" s="25"/>
      <c r="DF153" s="25">
        <f t="shared" si="1764"/>
        <v>0</v>
      </c>
    </row>
    <row r="154" spans="1:110" s="7" customFormat="1" ht="51" x14ac:dyDescent="0.2">
      <c r="A154" s="63">
        <v>96</v>
      </c>
      <c r="B154" s="82" t="s">
        <v>230</v>
      </c>
      <c r="C154" s="64" t="s">
        <v>239</v>
      </c>
      <c r="D154" s="65" t="s">
        <v>41</v>
      </c>
      <c r="E154" s="63">
        <v>293</v>
      </c>
      <c r="F154" s="57">
        <v>307.54000000000002</v>
      </c>
      <c r="G154" s="53">
        <f t="shared" si="1770"/>
        <v>90109.22</v>
      </c>
      <c r="H154" s="24">
        <f t="shared" si="1730"/>
        <v>293</v>
      </c>
      <c r="I154" s="24">
        <f t="shared" si="1731"/>
        <v>90109.22</v>
      </c>
      <c r="J154" s="24">
        <f t="shared" si="1330"/>
        <v>0</v>
      </c>
      <c r="K154" s="24">
        <f t="shared" si="1415"/>
        <v>293</v>
      </c>
      <c r="L154" s="24">
        <f t="shared" si="1416"/>
        <v>90109.22</v>
      </c>
      <c r="M154" s="24">
        <f t="shared" si="1771"/>
        <v>0</v>
      </c>
      <c r="N154" s="24">
        <f t="shared" si="1772"/>
        <v>0</v>
      </c>
      <c r="O154" s="25"/>
      <c r="P154" s="25">
        <f>ROUND(O154*$F154,2)</f>
        <v>0</v>
      </c>
      <c r="Q154" s="25"/>
      <c r="R154" s="25">
        <f t="shared" si="1769"/>
        <v>0</v>
      </c>
      <c r="S154" s="25"/>
      <c r="T154" s="25">
        <f t="shared" si="724"/>
        <v>0</v>
      </c>
      <c r="U154" s="25"/>
      <c r="V154" s="25">
        <f t="shared" si="1766"/>
        <v>0</v>
      </c>
      <c r="W154" s="25"/>
      <c r="X154" s="25">
        <f t="shared" si="1767"/>
        <v>0</v>
      </c>
      <c r="Y154" s="25"/>
      <c r="Z154" s="25">
        <f t="shared" si="1768"/>
        <v>0</v>
      </c>
      <c r="AA154" s="25"/>
      <c r="AB154" s="25">
        <f t="shared" si="725"/>
        <v>0</v>
      </c>
      <c r="AC154" s="25"/>
      <c r="AD154" s="25">
        <f t="shared" si="726"/>
        <v>0</v>
      </c>
      <c r="AE154" s="25"/>
      <c r="AF154" s="25">
        <f t="shared" si="727"/>
        <v>0</v>
      </c>
      <c r="AG154" s="25"/>
      <c r="AH154" s="25">
        <f t="shared" si="728"/>
        <v>0</v>
      </c>
      <c r="AI154" s="25"/>
      <c r="AJ154" s="25">
        <f t="shared" si="729"/>
        <v>0</v>
      </c>
      <c r="AK154" s="25"/>
      <c r="AL154" s="25">
        <f t="shared" si="730"/>
        <v>0</v>
      </c>
      <c r="AM154" s="25"/>
      <c r="AN154" s="25">
        <f t="shared" si="731"/>
        <v>0</v>
      </c>
      <c r="AO154" s="25"/>
      <c r="AP154" s="25">
        <f t="shared" si="732"/>
        <v>0</v>
      </c>
      <c r="AQ154" s="25"/>
      <c r="AR154" s="25">
        <f t="shared" si="733"/>
        <v>0</v>
      </c>
      <c r="AS154" s="25"/>
      <c r="AT154" s="25">
        <f t="shared" si="734"/>
        <v>0</v>
      </c>
      <c r="AU154" s="25"/>
      <c r="AV154" s="25">
        <f t="shared" si="735"/>
        <v>0</v>
      </c>
      <c r="AW154" s="25"/>
      <c r="AX154" s="25">
        <f t="shared" si="736"/>
        <v>0</v>
      </c>
      <c r="AY154" s="25"/>
      <c r="AZ154" s="25">
        <f t="shared" si="1735"/>
        <v>0</v>
      </c>
      <c r="BA154" s="25"/>
      <c r="BB154" s="25">
        <f t="shared" si="1736"/>
        <v>0</v>
      </c>
      <c r="BC154" s="25"/>
      <c r="BD154" s="25">
        <f t="shared" si="1737"/>
        <v>0</v>
      </c>
      <c r="BE154" s="25"/>
      <c r="BF154" s="25">
        <f t="shared" si="1738"/>
        <v>0</v>
      </c>
      <c r="BG154" s="25"/>
      <c r="BH154" s="25">
        <f t="shared" si="1739"/>
        <v>0</v>
      </c>
      <c r="BI154" s="25"/>
      <c r="BJ154" s="25">
        <f t="shared" si="1740"/>
        <v>0</v>
      </c>
      <c r="BK154" s="25"/>
      <c r="BL154" s="25">
        <f t="shared" si="1741"/>
        <v>0</v>
      </c>
      <c r="BM154" s="25"/>
      <c r="BN154" s="25">
        <f t="shared" si="1742"/>
        <v>0</v>
      </c>
      <c r="BO154" s="25"/>
      <c r="BP154" s="25">
        <f t="shared" si="1743"/>
        <v>0</v>
      </c>
      <c r="BQ154" s="25"/>
      <c r="BR154" s="25">
        <f t="shared" si="1744"/>
        <v>0</v>
      </c>
      <c r="BS154" s="25"/>
      <c r="BT154" s="25">
        <f t="shared" si="1745"/>
        <v>0</v>
      </c>
      <c r="BU154" s="25"/>
      <c r="BV154" s="25">
        <f t="shared" si="1746"/>
        <v>0</v>
      </c>
      <c r="BW154" s="25"/>
      <c r="BX154" s="25">
        <f t="shared" si="1747"/>
        <v>0</v>
      </c>
      <c r="BY154" s="25"/>
      <c r="BZ154" s="25">
        <f t="shared" si="1748"/>
        <v>0</v>
      </c>
      <c r="CA154" s="25"/>
      <c r="CB154" s="25">
        <f t="shared" si="1749"/>
        <v>0</v>
      </c>
      <c r="CC154" s="25"/>
      <c r="CD154" s="25">
        <f t="shared" si="1750"/>
        <v>0</v>
      </c>
      <c r="CE154" s="25"/>
      <c r="CF154" s="25">
        <f t="shared" si="1751"/>
        <v>0</v>
      </c>
      <c r="CG154" s="25"/>
      <c r="CH154" s="25">
        <f t="shared" si="1752"/>
        <v>0</v>
      </c>
      <c r="CI154" s="25"/>
      <c r="CJ154" s="25">
        <f t="shared" si="1753"/>
        <v>0</v>
      </c>
      <c r="CK154" s="25"/>
      <c r="CL154" s="25">
        <f t="shared" si="1754"/>
        <v>0</v>
      </c>
      <c r="CM154" s="25"/>
      <c r="CN154" s="25">
        <f t="shared" si="1755"/>
        <v>0</v>
      </c>
      <c r="CO154" s="25"/>
      <c r="CP154" s="25">
        <f t="shared" si="1756"/>
        <v>0</v>
      </c>
      <c r="CQ154" s="25"/>
      <c r="CR154" s="25">
        <f t="shared" si="1757"/>
        <v>0</v>
      </c>
      <c r="CS154" s="25"/>
      <c r="CT154" s="25">
        <f t="shared" si="1758"/>
        <v>0</v>
      </c>
      <c r="CU154" s="25"/>
      <c r="CV154" s="25">
        <f t="shared" si="1759"/>
        <v>0</v>
      </c>
      <c r="CW154" s="25"/>
      <c r="CX154" s="25">
        <f t="shared" si="1760"/>
        <v>0</v>
      </c>
      <c r="CY154" s="25"/>
      <c r="CZ154" s="25">
        <f t="shared" si="1761"/>
        <v>0</v>
      </c>
      <c r="DA154" s="25">
        <v>293</v>
      </c>
      <c r="DB154" s="25">
        <f t="shared" si="1762"/>
        <v>90109.22</v>
      </c>
      <c r="DC154" s="25"/>
      <c r="DD154" s="25">
        <f t="shared" si="1763"/>
        <v>0</v>
      </c>
      <c r="DE154" s="25"/>
      <c r="DF154" s="25">
        <f t="shared" si="1764"/>
        <v>0</v>
      </c>
    </row>
    <row r="155" spans="1:110" s="7" customFormat="1" ht="51" x14ac:dyDescent="0.2">
      <c r="A155" s="63">
        <v>97</v>
      </c>
      <c r="B155" s="82" t="s">
        <v>230</v>
      </c>
      <c r="C155" s="64" t="s">
        <v>240</v>
      </c>
      <c r="D155" s="65" t="s">
        <v>41</v>
      </c>
      <c r="E155" s="63">
        <v>249</v>
      </c>
      <c r="F155" s="57">
        <v>230.83</v>
      </c>
      <c r="G155" s="53">
        <f t="shared" si="1770"/>
        <v>57476.67</v>
      </c>
      <c r="H155" s="24">
        <f t="shared" si="1730"/>
        <v>249</v>
      </c>
      <c r="I155" s="24">
        <f t="shared" si="1731"/>
        <v>57476.67</v>
      </c>
      <c r="J155" s="24">
        <f t="shared" si="1330"/>
        <v>0</v>
      </c>
      <c r="K155" s="24">
        <f t="shared" si="1415"/>
        <v>249</v>
      </c>
      <c r="L155" s="24">
        <f t="shared" si="1416"/>
        <v>57476.67</v>
      </c>
      <c r="M155" s="24">
        <f t="shared" si="1771"/>
        <v>0</v>
      </c>
      <c r="N155" s="24">
        <f t="shared" si="1772"/>
        <v>0</v>
      </c>
      <c r="O155" s="25"/>
      <c r="P155" s="25">
        <f>ROUND(O155*$F155,2)</f>
        <v>0</v>
      </c>
      <c r="Q155" s="25"/>
      <c r="R155" s="25">
        <f t="shared" si="1769"/>
        <v>0</v>
      </c>
      <c r="S155" s="25"/>
      <c r="T155" s="25">
        <f t="shared" si="724"/>
        <v>0</v>
      </c>
      <c r="U155" s="25"/>
      <c r="V155" s="25">
        <f>ROUND(U155*F155,2)</f>
        <v>0</v>
      </c>
      <c r="W155" s="25"/>
      <c r="X155" s="25">
        <f>ROUND(W155*F155,2)</f>
        <v>0</v>
      </c>
      <c r="Y155" s="25"/>
      <c r="Z155" s="25">
        <f>ROUND(Y155*F155,2)</f>
        <v>0</v>
      </c>
      <c r="AA155" s="25"/>
      <c r="AB155" s="25">
        <f t="shared" si="725"/>
        <v>0</v>
      </c>
      <c r="AC155" s="25"/>
      <c r="AD155" s="25">
        <f t="shared" si="726"/>
        <v>0</v>
      </c>
      <c r="AE155" s="25"/>
      <c r="AF155" s="25">
        <f t="shared" si="727"/>
        <v>0</v>
      </c>
      <c r="AG155" s="25"/>
      <c r="AH155" s="25">
        <f t="shared" si="728"/>
        <v>0</v>
      </c>
      <c r="AI155" s="25"/>
      <c r="AJ155" s="25">
        <f t="shared" si="729"/>
        <v>0</v>
      </c>
      <c r="AK155" s="25"/>
      <c r="AL155" s="25">
        <f t="shared" si="730"/>
        <v>0</v>
      </c>
      <c r="AM155" s="25"/>
      <c r="AN155" s="25">
        <f t="shared" si="731"/>
        <v>0</v>
      </c>
      <c r="AO155" s="25"/>
      <c r="AP155" s="25">
        <f t="shared" si="732"/>
        <v>0</v>
      </c>
      <c r="AQ155" s="25"/>
      <c r="AR155" s="25">
        <f t="shared" si="733"/>
        <v>0</v>
      </c>
      <c r="AS155" s="25"/>
      <c r="AT155" s="25">
        <f t="shared" si="734"/>
        <v>0</v>
      </c>
      <c r="AU155" s="25"/>
      <c r="AV155" s="25">
        <f t="shared" si="735"/>
        <v>0</v>
      </c>
      <c r="AW155" s="25"/>
      <c r="AX155" s="25">
        <f t="shared" si="736"/>
        <v>0</v>
      </c>
      <c r="AY155" s="25"/>
      <c r="AZ155" s="25">
        <f t="shared" si="1735"/>
        <v>0</v>
      </c>
      <c r="BA155" s="25"/>
      <c r="BB155" s="25">
        <f t="shared" si="1736"/>
        <v>0</v>
      </c>
      <c r="BC155" s="25"/>
      <c r="BD155" s="25">
        <f t="shared" si="1737"/>
        <v>0</v>
      </c>
      <c r="BE155" s="25"/>
      <c r="BF155" s="25">
        <f t="shared" si="1738"/>
        <v>0</v>
      </c>
      <c r="BG155" s="25"/>
      <c r="BH155" s="25">
        <f t="shared" si="1739"/>
        <v>0</v>
      </c>
      <c r="BI155" s="25"/>
      <c r="BJ155" s="25">
        <f t="shared" si="1740"/>
        <v>0</v>
      </c>
      <c r="BK155" s="25"/>
      <c r="BL155" s="25">
        <f t="shared" si="1741"/>
        <v>0</v>
      </c>
      <c r="BM155" s="25"/>
      <c r="BN155" s="25">
        <f t="shared" si="1742"/>
        <v>0</v>
      </c>
      <c r="BO155" s="25"/>
      <c r="BP155" s="25">
        <f t="shared" si="1743"/>
        <v>0</v>
      </c>
      <c r="BQ155" s="25"/>
      <c r="BR155" s="25">
        <f t="shared" si="1744"/>
        <v>0</v>
      </c>
      <c r="BS155" s="25"/>
      <c r="BT155" s="25">
        <f t="shared" si="1745"/>
        <v>0</v>
      </c>
      <c r="BU155" s="25"/>
      <c r="BV155" s="25">
        <f t="shared" si="1746"/>
        <v>0</v>
      </c>
      <c r="BW155" s="25"/>
      <c r="BX155" s="25">
        <f t="shared" si="1747"/>
        <v>0</v>
      </c>
      <c r="BY155" s="25"/>
      <c r="BZ155" s="25">
        <f t="shared" si="1748"/>
        <v>0</v>
      </c>
      <c r="CA155" s="25"/>
      <c r="CB155" s="25">
        <f t="shared" si="1749"/>
        <v>0</v>
      </c>
      <c r="CC155" s="25"/>
      <c r="CD155" s="25">
        <f t="shared" si="1750"/>
        <v>0</v>
      </c>
      <c r="CE155" s="25"/>
      <c r="CF155" s="25">
        <f t="shared" si="1751"/>
        <v>0</v>
      </c>
      <c r="CG155" s="25"/>
      <c r="CH155" s="25">
        <f t="shared" si="1752"/>
        <v>0</v>
      </c>
      <c r="CI155" s="25"/>
      <c r="CJ155" s="25">
        <f t="shared" si="1753"/>
        <v>0</v>
      </c>
      <c r="CK155" s="25"/>
      <c r="CL155" s="25">
        <f t="shared" si="1754"/>
        <v>0</v>
      </c>
      <c r="CM155" s="25"/>
      <c r="CN155" s="25">
        <f t="shared" si="1755"/>
        <v>0</v>
      </c>
      <c r="CO155" s="25"/>
      <c r="CP155" s="25">
        <f t="shared" si="1756"/>
        <v>0</v>
      </c>
      <c r="CQ155" s="25"/>
      <c r="CR155" s="25">
        <f t="shared" si="1757"/>
        <v>0</v>
      </c>
      <c r="CS155" s="25"/>
      <c r="CT155" s="25">
        <f t="shared" si="1758"/>
        <v>0</v>
      </c>
      <c r="CU155" s="25"/>
      <c r="CV155" s="25">
        <f t="shared" si="1759"/>
        <v>0</v>
      </c>
      <c r="CW155" s="25"/>
      <c r="CX155" s="25">
        <f t="shared" si="1760"/>
        <v>0</v>
      </c>
      <c r="CY155" s="25"/>
      <c r="CZ155" s="25">
        <f t="shared" si="1761"/>
        <v>0</v>
      </c>
      <c r="DA155" s="25">
        <v>249</v>
      </c>
      <c r="DB155" s="25">
        <f t="shared" si="1762"/>
        <v>57476.67</v>
      </c>
      <c r="DC155" s="25"/>
      <c r="DD155" s="25">
        <f t="shared" si="1763"/>
        <v>0</v>
      </c>
      <c r="DE155" s="25"/>
      <c r="DF155" s="25">
        <f t="shared" si="1764"/>
        <v>0</v>
      </c>
    </row>
    <row r="156" spans="1:110" s="7" customFormat="1" ht="38.25" x14ac:dyDescent="0.2">
      <c r="A156" s="63">
        <v>98</v>
      </c>
      <c r="B156" s="82" t="s">
        <v>230</v>
      </c>
      <c r="C156" s="64" t="s">
        <v>241</v>
      </c>
      <c r="D156" s="65" t="s">
        <v>41</v>
      </c>
      <c r="E156" s="63">
        <v>21</v>
      </c>
      <c r="F156" s="57">
        <v>185.94</v>
      </c>
      <c r="G156" s="53">
        <f t="shared" si="1770"/>
        <v>3904.74</v>
      </c>
      <c r="H156" s="24">
        <f t="shared" si="1730"/>
        <v>21</v>
      </c>
      <c r="I156" s="24">
        <f t="shared" si="1731"/>
        <v>3904.74</v>
      </c>
      <c r="J156" s="24">
        <f t="shared" si="1330"/>
        <v>0</v>
      </c>
      <c r="K156" s="24">
        <f t="shared" si="1415"/>
        <v>21</v>
      </c>
      <c r="L156" s="24">
        <f t="shared" si="1416"/>
        <v>3904.74</v>
      </c>
      <c r="M156" s="24">
        <f t="shared" si="1771"/>
        <v>0</v>
      </c>
      <c r="N156" s="24">
        <f t="shared" si="1772"/>
        <v>0</v>
      </c>
      <c r="O156" s="25"/>
      <c r="P156" s="25">
        <f t="shared" ref="P156:P157" si="1773">ROUND(O156*$F156,2)</f>
        <v>0</v>
      </c>
      <c r="Q156" s="25"/>
      <c r="R156" s="25">
        <f t="shared" si="1769"/>
        <v>0</v>
      </c>
      <c r="S156" s="25"/>
      <c r="T156" s="25">
        <f t="shared" si="724"/>
        <v>0</v>
      </c>
      <c r="U156" s="25"/>
      <c r="V156" s="25">
        <f t="shared" ref="V156:V160" si="1774">ROUND(U156*F156,2)</f>
        <v>0</v>
      </c>
      <c r="W156" s="25"/>
      <c r="X156" s="25">
        <f t="shared" ref="X156:X160" si="1775">ROUND(W156*F156,2)</f>
        <v>0</v>
      </c>
      <c r="Y156" s="25"/>
      <c r="Z156" s="25">
        <f t="shared" ref="Z156:Z160" si="1776">ROUND(Y156*F156,2)</f>
        <v>0</v>
      </c>
      <c r="AA156" s="25"/>
      <c r="AB156" s="25">
        <f t="shared" si="725"/>
        <v>0</v>
      </c>
      <c r="AC156" s="25"/>
      <c r="AD156" s="25">
        <f t="shared" si="726"/>
        <v>0</v>
      </c>
      <c r="AE156" s="25"/>
      <c r="AF156" s="25">
        <f t="shared" si="727"/>
        <v>0</v>
      </c>
      <c r="AG156" s="25"/>
      <c r="AH156" s="25">
        <f t="shared" si="728"/>
        <v>0</v>
      </c>
      <c r="AI156" s="25"/>
      <c r="AJ156" s="25">
        <f t="shared" si="729"/>
        <v>0</v>
      </c>
      <c r="AK156" s="25"/>
      <c r="AL156" s="25">
        <f t="shared" si="730"/>
        <v>0</v>
      </c>
      <c r="AM156" s="25"/>
      <c r="AN156" s="25">
        <f t="shared" si="731"/>
        <v>0</v>
      </c>
      <c r="AO156" s="25"/>
      <c r="AP156" s="25">
        <f t="shared" si="732"/>
        <v>0</v>
      </c>
      <c r="AQ156" s="25"/>
      <c r="AR156" s="25">
        <f t="shared" si="733"/>
        <v>0</v>
      </c>
      <c r="AS156" s="25"/>
      <c r="AT156" s="25">
        <f t="shared" si="734"/>
        <v>0</v>
      </c>
      <c r="AU156" s="25"/>
      <c r="AV156" s="25">
        <f t="shared" si="735"/>
        <v>0</v>
      </c>
      <c r="AW156" s="25"/>
      <c r="AX156" s="25">
        <f t="shared" si="736"/>
        <v>0</v>
      </c>
      <c r="AY156" s="25"/>
      <c r="AZ156" s="25">
        <f t="shared" si="1735"/>
        <v>0</v>
      </c>
      <c r="BA156" s="25"/>
      <c r="BB156" s="25">
        <f t="shared" si="1736"/>
        <v>0</v>
      </c>
      <c r="BC156" s="25"/>
      <c r="BD156" s="25">
        <f t="shared" si="1737"/>
        <v>0</v>
      </c>
      <c r="BE156" s="25"/>
      <c r="BF156" s="25">
        <f t="shared" si="1738"/>
        <v>0</v>
      </c>
      <c r="BG156" s="25"/>
      <c r="BH156" s="25">
        <f t="shared" si="1739"/>
        <v>0</v>
      </c>
      <c r="BI156" s="25"/>
      <c r="BJ156" s="25">
        <f t="shared" si="1740"/>
        <v>0</v>
      </c>
      <c r="BK156" s="25"/>
      <c r="BL156" s="25">
        <f t="shared" si="1741"/>
        <v>0</v>
      </c>
      <c r="BM156" s="25"/>
      <c r="BN156" s="25">
        <f t="shared" si="1742"/>
        <v>0</v>
      </c>
      <c r="BO156" s="25"/>
      <c r="BP156" s="25">
        <f t="shared" si="1743"/>
        <v>0</v>
      </c>
      <c r="BQ156" s="25"/>
      <c r="BR156" s="25">
        <f t="shared" si="1744"/>
        <v>0</v>
      </c>
      <c r="BS156" s="25"/>
      <c r="BT156" s="25">
        <f t="shared" si="1745"/>
        <v>0</v>
      </c>
      <c r="BU156" s="25"/>
      <c r="BV156" s="25">
        <f t="shared" si="1746"/>
        <v>0</v>
      </c>
      <c r="BW156" s="25"/>
      <c r="BX156" s="25">
        <f t="shared" si="1747"/>
        <v>0</v>
      </c>
      <c r="BY156" s="25"/>
      <c r="BZ156" s="25">
        <f t="shared" si="1748"/>
        <v>0</v>
      </c>
      <c r="CA156" s="25"/>
      <c r="CB156" s="25">
        <f t="shared" si="1749"/>
        <v>0</v>
      </c>
      <c r="CC156" s="25"/>
      <c r="CD156" s="25">
        <f t="shared" si="1750"/>
        <v>0</v>
      </c>
      <c r="CE156" s="25"/>
      <c r="CF156" s="25">
        <f t="shared" si="1751"/>
        <v>0</v>
      </c>
      <c r="CG156" s="25"/>
      <c r="CH156" s="25">
        <f t="shared" si="1752"/>
        <v>0</v>
      </c>
      <c r="CI156" s="25"/>
      <c r="CJ156" s="25">
        <f t="shared" si="1753"/>
        <v>0</v>
      </c>
      <c r="CK156" s="25"/>
      <c r="CL156" s="25">
        <f t="shared" si="1754"/>
        <v>0</v>
      </c>
      <c r="CM156" s="25"/>
      <c r="CN156" s="25">
        <f t="shared" si="1755"/>
        <v>0</v>
      </c>
      <c r="CO156" s="25"/>
      <c r="CP156" s="25">
        <f t="shared" si="1756"/>
        <v>0</v>
      </c>
      <c r="CQ156" s="25"/>
      <c r="CR156" s="25">
        <f t="shared" si="1757"/>
        <v>0</v>
      </c>
      <c r="CS156" s="25"/>
      <c r="CT156" s="25">
        <f t="shared" si="1758"/>
        <v>0</v>
      </c>
      <c r="CU156" s="25"/>
      <c r="CV156" s="25">
        <f t="shared" si="1759"/>
        <v>0</v>
      </c>
      <c r="CW156" s="25"/>
      <c r="CX156" s="25">
        <f t="shared" si="1760"/>
        <v>0</v>
      </c>
      <c r="CY156" s="25"/>
      <c r="CZ156" s="25">
        <f t="shared" si="1761"/>
        <v>0</v>
      </c>
      <c r="DA156" s="25">
        <v>21</v>
      </c>
      <c r="DB156" s="25">
        <f t="shared" si="1762"/>
        <v>3904.74</v>
      </c>
      <c r="DC156" s="25"/>
      <c r="DD156" s="25">
        <f t="shared" si="1763"/>
        <v>0</v>
      </c>
      <c r="DE156" s="25"/>
      <c r="DF156" s="25">
        <f t="shared" si="1764"/>
        <v>0</v>
      </c>
    </row>
    <row r="157" spans="1:110" s="7" customFormat="1" ht="25.5" x14ac:dyDescent="0.2">
      <c r="A157" s="63">
        <v>99</v>
      </c>
      <c r="B157" s="82" t="s">
        <v>230</v>
      </c>
      <c r="C157" s="64" t="s">
        <v>242</v>
      </c>
      <c r="D157" s="65" t="s">
        <v>41</v>
      </c>
      <c r="E157" s="63">
        <v>15</v>
      </c>
      <c r="F157" s="57">
        <v>251.93</v>
      </c>
      <c r="G157" s="53">
        <f t="shared" si="1770"/>
        <v>3778.95</v>
      </c>
      <c r="H157" s="24">
        <f t="shared" si="1730"/>
        <v>15</v>
      </c>
      <c r="I157" s="24">
        <f t="shared" si="1731"/>
        <v>3778.95</v>
      </c>
      <c r="J157" s="24">
        <f t="shared" si="1330"/>
        <v>0</v>
      </c>
      <c r="K157" s="24">
        <f t="shared" si="1415"/>
        <v>15</v>
      </c>
      <c r="L157" s="24">
        <f t="shared" si="1416"/>
        <v>3778.95</v>
      </c>
      <c r="M157" s="24">
        <f t="shared" si="1771"/>
        <v>0</v>
      </c>
      <c r="N157" s="24">
        <f t="shared" si="1772"/>
        <v>0</v>
      </c>
      <c r="O157" s="25"/>
      <c r="P157" s="25">
        <f t="shared" si="1773"/>
        <v>0</v>
      </c>
      <c r="Q157" s="25"/>
      <c r="R157" s="25">
        <f t="shared" si="1769"/>
        <v>0</v>
      </c>
      <c r="S157" s="25"/>
      <c r="T157" s="25">
        <f t="shared" si="724"/>
        <v>0</v>
      </c>
      <c r="U157" s="25"/>
      <c r="V157" s="25">
        <f t="shared" si="1774"/>
        <v>0</v>
      </c>
      <c r="W157" s="25"/>
      <c r="X157" s="25">
        <f t="shared" si="1775"/>
        <v>0</v>
      </c>
      <c r="Y157" s="25"/>
      <c r="Z157" s="25">
        <f t="shared" si="1776"/>
        <v>0</v>
      </c>
      <c r="AA157" s="25"/>
      <c r="AB157" s="25">
        <f t="shared" si="725"/>
        <v>0</v>
      </c>
      <c r="AC157" s="25"/>
      <c r="AD157" s="25">
        <f t="shared" si="726"/>
        <v>0</v>
      </c>
      <c r="AE157" s="25"/>
      <c r="AF157" s="25">
        <f t="shared" si="727"/>
        <v>0</v>
      </c>
      <c r="AG157" s="25"/>
      <c r="AH157" s="25">
        <f t="shared" si="728"/>
        <v>0</v>
      </c>
      <c r="AI157" s="25"/>
      <c r="AJ157" s="25">
        <f t="shared" si="729"/>
        <v>0</v>
      </c>
      <c r="AK157" s="25"/>
      <c r="AL157" s="25">
        <f t="shared" si="730"/>
        <v>0</v>
      </c>
      <c r="AM157" s="25"/>
      <c r="AN157" s="25">
        <f t="shared" si="731"/>
        <v>0</v>
      </c>
      <c r="AO157" s="25"/>
      <c r="AP157" s="25">
        <f t="shared" si="732"/>
        <v>0</v>
      </c>
      <c r="AQ157" s="25"/>
      <c r="AR157" s="25">
        <f t="shared" si="733"/>
        <v>0</v>
      </c>
      <c r="AS157" s="25"/>
      <c r="AT157" s="25">
        <f t="shared" si="734"/>
        <v>0</v>
      </c>
      <c r="AU157" s="25"/>
      <c r="AV157" s="25">
        <f t="shared" si="735"/>
        <v>0</v>
      </c>
      <c r="AW157" s="25"/>
      <c r="AX157" s="25">
        <f t="shared" si="736"/>
        <v>0</v>
      </c>
      <c r="AY157" s="25"/>
      <c r="AZ157" s="25">
        <f t="shared" si="1735"/>
        <v>0</v>
      </c>
      <c r="BA157" s="25"/>
      <c r="BB157" s="25">
        <f t="shared" si="1736"/>
        <v>0</v>
      </c>
      <c r="BC157" s="25"/>
      <c r="BD157" s="25">
        <f t="shared" si="1737"/>
        <v>0</v>
      </c>
      <c r="BE157" s="25"/>
      <c r="BF157" s="25">
        <f t="shared" si="1738"/>
        <v>0</v>
      </c>
      <c r="BG157" s="25"/>
      <c r="BH157" s="25">
        <f t="shared" si="1739"/>
        <v>0</v>
      </c>
      <c r="BI157" s="25"/>
      <c r="BJ157" s="25">
        <f t="shared" si="1740"/>
        <v>0</v>
      </c>
      <c r="BK157" s="25"/>
      <c r="BL157" s="25">
        <f t="shared" si="1741"/>
        <v>0</v>
      </c>
      <c r="BM157" s="25"/>
      <c r="BN157" s="25">
        <f t="shared" si="1742"/>
        <v>0</v>
      </c>
      <c r="BO157" s="25"/>
      <c r="BP157" s="25">
        <f t="shared" si="1743"/>
        <v>0</v>
      </c>
      <c r="BQ157" s="25"/>
      <c r="BR157" s="25">
        <f t="shared" si="1744"/>
        <v>0</v>
      </c>
      <c r="BS157" s="25"/>
      <c r="BT157" s="25">
        <f t="shared" si="1745"/>
        <v>0</v>
      </c>
      <c r="BU157" s="25"/>
      <c r="BV157" s="25">
        <f t="shared" si="1746"/>
        <v>0</v>
      </c>
      <c r="BW157" s="25"/>
      <c r="BX157" s="25">
        <f t="shared" si="1747"/>
        <v>0</v>
      </c>
      <c r="BY157" s="25"/>
      <c r="BZ157" s="25">
        <f t="shared" si="1748"/>
        <v>0</v>
      </c>
      <c r="CA157" s="25"/>
      <c r="CB157" s="25">
        <f t="shared" si="1749"/>
        <v>0</v>
      </c>
      <c r="CC157" s="25"/>
      <c r="CD157" s="25">
        <f t="shared" si="1750"/>
        <v>0</v>
      </c>
      <c r="CE157" s="25"/>
      <c r="CF157" s="25">
        <f t="shared" si="1751"/>
        <v>0</v>
      </c>
      <c r="CG157" s="25"/>
      <c r="CH157" s="25">
        <f t="shared" si="1752"/>
        <v>0</v>
      </c>
      <c r="CI157" s="25"/>
      <c r="CJ157" s="25">
        <f t="shared" si="1753"/>
        <v>0</v>
      </c>
      <c r="CK157" s="25"/>
      <c r="CL157" s="25">
        <f t="shared" si="1754"/>
        <v>0</v>
      </c>
      <c r="CM157" s="25"/>
      <c r="CN157" s="25">
        <f t="shared" si="1755"/>
        <v>0</v>
      </c>
      <c r="CO157" s="25"/>
      <c r="CP157" s="25">
        <f t="shared" si="1756"/>
        <v>0</v>
      </c>
      <c r="CQ157" s="25"/>
      <c r="CR157" s="25">
        <f t="shared" si="1757"/>
        <v>0</v>
      </c>
      <c r="CS157" s="25"/>
      <c r="CT157" s="25">
        <f t="shared" si="1758"/>
        <v>0</v>
      </c>
      <c r="CU157" s="25"/>
      <c r="CV157" s="25">
        <f t="shared" si="1759"/>
        <v>0</v>
      </c>
      <c r="CW157" s="25"/>
      <c r="CX157" s="25">
        <f t="shared" si="1760"/>
        <v>0</v>
      </c>
      <c r="CY157" s="25"/>
      <c r="CZ157" s="25">
        <f t="shared" si="1761"/>
        <v>0</v>
      </c>
      <c r="DA157" s="25">
        <v>15</v>
      </c>
      <c r="DB157" s="25">
        <f t="shared" si="1762"/>
        <v>3778.95</v>
      </c>
      <c r="DC157" s="25"/>
      <c r="DD157" s="25">
        <f t="shared" si="1763"/>
        <v>0</v>
      </c>
      <c r="DE157" s="25"/>
      <c r="DF157" s="25">
        <f t="shared" si="1764"/>
        <v>0</v>
      </c>
    </row>
    <row r="158" spans="1:110" s="7" customFormat="1" ht="114.75" x14ac:dyDescent="0.2">
      <c r="A158" s="63">
        <v>100</v>
      </c>
      <c r="B158" s="82" t="s">
        <v>230</v>
      </c>
      <c r="C158" s="64" t="s">
        <v>243</v>
      </c>
      <c r="D158" s="65" t="s">
        <v>46</v>
      </c>
      <c r="E158" s="63">
        <v>9</v>
      </c>
      <c r="F158" s="57">
        <v>15299.42</v>
      </c>
      <c r="G158" s="53">
        <f>ROUND(E158*F158,2)</f>
        <v>137694.78</v>
      </c>
      <c r="H158" s="24">
        <f t="shared" si="1730"/>
        <v>9</v>
      </c>
      <c r="I158" s="24">
        <f t="shared" si="1731"/>
        <v>137694.78</v>
      </c>
      <c r="J158" s="24">
        <f t="shared" si="1330"/>
        <v>0</v>
      </c>
      <c r="K158" s="24">
        <f t="shared" si="1415"/>
        <v>9</v>
      </c>
      <c r="L158" s="24">
        <f t="shared" si="1416"/>
        <v>137694.78</v>
      </c>
      <c r="M158" s="24">
        <f>E158-H158</f>
        <v>0</v>
      </c>
      <c r="N158" s="24">
        <f>G158-I158</f>
        <v>0</v>
      </c>
      <c r="O158" s="25"/>
      <c r="P158" s="25">
        <f>ROUND(O158*$F158,2)</f>
        <v>0</v>
      </c>
      <c r="Q158" s="25"/>
      <c r="R158" s="25">
        <f t="shared" si="1769"/>
        <v>0</v>
      </c>
      <c r="S158" s="25"/>
      <c r="T158" s="25">
        <f t="shared" si="724"/>
        <v>0</v>
      </c>
      <c r="U158" s="25"/>
      <c r="V158" s="25">
        <f t="shared" si="1774"/>
        <v>0</v>
      </c>
      <c r="W158" s="25"/>
      <c r="X158" s="25">
        <f t="shared" si="1775"/>
        <v>0</v>
      </c>
      <c r="Y158" s="25"/>
      <c r="Z158" s="25">
        <f t="shared" si="1776"/>
        <v>0</v>
      </c>
      <c r="AA158" s="25"/>
      <c r="AB158" s="25">
        <f t="shared" si="725"/>
        <v>0</v>
      </c>
      <c r="AC158" s="25"/>
      <c r="AD158" s="25">
        <f t="shared" si="726"/>
        <v>0</v>
      </c>
      <c r="AE158" s="25"/>
      <c r="AF158" s="25">
        <f t="shared" si="727"/>
        <v>0</v>
      </c>
      <c r="AG158" s="25"/>
      <c r="AH158" s="25">
        <f t="shared" si="728"/>
        <v>0</v>
      </c>
      <c r="AI158" s="25"/>
      <c r="AJ158" s="25">
        <f t="shared" si="729"/>
        <v>0</v>
      </c>
      <c r="AK158" s="25"/>
      <c r="AL158" s="25">
        <f t="shared" si="730"/>
        <v>0</v>
      </c>
      <c r="AM158" s="25"/>
      <c r="AN158" s="25">
        <f t="shared" si="731"/>
        <v>0</v>
      </c>
      <c r="AO158" s="25"/>
      <c r="AP158" s="25">
        <f t="shared" si="732"/>
        <v>0</v>
      </c>
      <c r="AQ158" s="25"/>
      <c r="AR158" s="25">
        <f t="shared" si="733"/>
        <v>0</v>
      </c>
      <c r="AS158" s="25"/>
      <c r="AT158" s="25">
        <f t="shared" si="734"/>
        <v>0</v>
      </c>
      <c r="AU158" s="25"/>
      <c r="AV158" s="25">
        <f t="shared" si="735"/>
        <v>0</v>
      </c>
      <c r="AW158" s="25"/>
      <c r="AX158" s="25">
        <f t="shared" si="736"/>
        <v>0</v>
      </c>
      <c r="AY158" s="25"/>
      <c r="AZ158" s="25">
        <f t="shared" si="1735"/>
        <v>0</v>
      </c>
      <c r="BA158" s="25"/>
      <c r="BB158" s="25">
        <f t="shared" si="1736"/>
        <v>0</v>
      </c>
      <c r="BC158" s="25"/>
      <c r="BD158" s="25">
        <f t="shared" si="1737"/>
        <v>0</v>
      </c>
      <c r="BE158" s="25"/>
      <c r="BF158" s="25">
        <f t="shared" si="1738"/>
        <v>0</v>
      </c>
      <c r="BG158" s="25"/>
      <c r="BH158" s="25">
        <f t="shared" si="1739"/>
        <v>0</v>
      </c>
      <c r="BI158" s="25"/>
      <c r="BJ158" s="25">
        <f t="shared" si="1740"/>
        <v>0</v>
      </c>
      <c r="BK158" s="25"/>
      <c r="BL158" s="25">
        <f t="shared" si="1741"/>
        <v>0</v>
      </c>
      <c r="BM158" s="25"/>
      <c r="BN158" s="25">
        <f t="shared" si="1742"/>
        <v>0</v>
      </c>
      <c r="BO158" s="25"/>
      <c r="BP158" s="25">
        <f t="shared" si="1743"/>
        <v>0</v>
      </c>
      <c r="BQ158" s="25"/>
      <c r="BR158" s="25">
        <f t="shared" si="1744"/>
        <v>0</v>
      </c>
      <c r="BS158" s="25"/>
      <c r="BT158" s="25">
        <f t="shared" si="1745"/>
        <v>0</v>
      </c>
      <c r="BU158" s="25"/>
      <c r="BV158" s="25">
        <f t="shared" si="1746"/>
        <v>0</v>
      </c>
      <c r="BW158" s="25"/>
      <c r="BX158" s="25">
        <f t="shared" si="1747"/>
        <v>0</v>
      </c>
      <c r="BY158" s="25"/>
      <c r="BZ158" s="25">
        <f t="shared" si="1748"/>
        <v>0</v>
      </c>
      <c r="CA158" s="25"/>
      <c r="CB158" s="25">
        <f t="shared" si="1749"/>
        <v>0</v>
      </c>
      <c r="CC158" s="25"/>
      <c r="CD158" s="25">
        <f t="shared" si="1750"/>
        <v>0</v>
      </c>
      <c r="CE158" s="25"/>
      <c r="CF158" s="25">
        <f t="shared" si="1751"/>
        <v>0</v>
      </c>
      <c r="CG158" s="25"/>
      <c r="CH158" s="25">
        <f t="shared" si="1752"/>
        <v>0</v>
      </c>
      <c r="CI158" s="25"/>
      <c r="CJ158" s="25">
        <f t="shared" si="1753"/>
        <v>0</v>
      </c>
      <c r="CK158" s="25"/>
      <c r="CL158" s="25">
        <f t="shared" si="1754"/>
        <v>0</v>
      </c>
      <c r="CM158" s="25"/>
      <c r="CN158" s="25">
        <f t="shared" si="1755"/>
        <v>0</v>
      </c>
      <c r="CO158" s="25"/>
      <c r="CP158" s="25">
        <f t="shared" si="1756"/>
        <v>0</v>
      </c>
      <c r="CQ158" s="25"/>
      <c r="CR158" s="25">
        <f t="shared" si="1757"/>
        <v>0</v>
      </c>
      <c r="CS158" s="25"/>
      <c r="CT158" s="25">
        <f t="shared" si="1758"/>
        <v>0</v>
      </c>
      <c r="CU158" s="25"/>
      <c r="CV158" s="25">
        <f t="shared" si="1759"/>
        <v>0</v>
      </c>
      <c r="CW158" s="25"/>
      <c r="CX158" s="25">
        <f t="shared" si="1760"/>
        <v>0</v>
      </c>
      <c r="CY158" s="25"/>
      <c r="CZ158" s="25">
        <f t="shared" si="1761"/>
        <v>0</v>
      </c>
      <c r="DA158" s="25">
        <v>9</v>
      </c>
      <c r="DB158" s="25">
        <f t="shared" si="1762"/>
        <v>137694.78</v>
      </c>
      <c r="DC158" s="25"/>
      <c r="DD158" s="25">
        <f t="shared" si="1763"/>
        <v>0</v>
      </c>
      <c r="DE158" s="25"/>
      <c r="DF158" s="25">
        <f t="shared" si="1764"/>
        <v>0</v>
      </c>
    </row>
    <row r="159" spans="1:110" s="7" customFormat="1" ht="102" x14ac:dyDescent="0.2">
      <c r="A159" s="63">
        <v>101</v>
      </c>
      <c r="B159" s="82" t="s">
        <v>230</v>
      </c>
      <c r="C159" s="64" t="s">
        <v>244</v>
      </c>
      <c r="D159" s="65" t="s">
        <v>46</v>
      </c>
      <c r="E159" s="63">
        <v>2</v>
      </c>
      <c r="F159" s="57">
        <v>15289.25</v>
      </c>
      <c r="G159" s="53">
        <f t="shared" ref="G159:G168" si="1777">ROUND(E159*F159,2)</f>
        <v>30578.5</v>
      </c>
      <c r="H159" s="24">
        <f t="shared" si="1730"/>
        <v>2</v>
      </c>
      <c r="I159" s="24">
        <f t="shared" si="1731"/>
        <v>30578.5</v>
      </c>
      <c r="J159" s="24">
        <f t="shared" si="1330"/>
        <v>0</v>
      </c>
      <c r="K159" s="24">
        <f t="shared" si="1415"/>
        <v>2</v>
      </c>
      <c r="L159" s="24">
        <f t="shared" si="1416"/>
        <v>30578.5</v>
      </c>
      <c r="M159" s="24">
        <f t="shared" ref="M159:M168" si="1778">E159-H159</f>
        <v>0</v>
      </c>
      <c r="N159" s="24">
        <f t="shared" ref="N159:N168" si="1779">G159-I159</f>
        <v>0</v>
      </c>
      <c r="O159" s="25"/>
      <c r="P159" s="25">
        <f>ROUND(O159*$F159,2)</f>
        <v>0</v>
      </c>
      <c r="Q159" s="25"/>
      <c r="R159" s="25">
        <f t="shared" si="1769"/>
        <v>0</v>
      </c>
      <c r="S159" s="25"/>
      <c r="T159" s="25">
        <f t="shared" si="724"/>
        <v>0</v>
      </c>
      <c r="U159" s="25"/>
      <c r="V159" s="25">
        <f t="shared" si="1774"/>
        <v>0</v>
      </c>
      <c r="W159" s="25"/>
      <c r="X159" s="25">
        <f t="shared" si="1775"/>
        <v>0</v>
      </c>
      <c r="Y159" s="25"/>
      <c r="Z159" s="25">
        <f t="shared" si="1776"/>
        <v>0</v>
      </c>
      <c r="AA159" s="25"/>
      <c r="AB159" s="25">
        <f t="shared" si="725"/>
        <v>0</v>
      </c>
      <c r="AC159" s="25"/>
      <c r="AD159" s="25">
        <f t="shared" si="726"/>
        <v>0</v>
      </c>
      <c r="AE159" s="25"/>
      <c r="AF159" s="25">
        <f t="shared" si="727"/>
        <v>0</v>
      </c>
      <c r="AG159" s="25"/>
      <c r="AH159" s="25">
        <f t="shared" si="728"/>
        <v>0</v>
      </c>
      <c r="AI159" s="25"/>
      <c r="AJ159" s="25">
        <f t="shared" si="729"/>
        <v>0</v>
      </c>
      <c r="AK159" s="25"/>
      <c r="AL159" s="25">
        <f t="shared" si="730"/>
        <v>0</v>
      </c>
      <c r="AM159" s="25"/>
      <c r="AN159" s="25">
        <f t="shared" si="731"/>
        <v>0</v>
      </c>
      <c r="AO159" s="25"/>
      <c r="AP159" s="25">
        <f t="shared" si="732"/>
        <v>0</v>
      </c>
      <c r="AQ159" s="25"/>
      <c r="AR159" s="25">
        <f t="shared" si="733"/>
        <v>0</v>
      </c>
      <c r="AS159" s="25"/>
      <c r="AT159" s="25">
        <f t="shared" si="734"/>
        <v>0</v>
      </c>
      <c r="AU159" s="25"/>
      <c r="AV159" s="25">
        <f t="shared" si="735"/>
        <v>0</v>
      </c>
      <c r="AW159" s="25"/>
      <c r="AX159" s="25">
        <f t="shared" si="736"/>
        <v>0</v>
      </c>
      <c r="AY159" s="25"/>
      <c r="AZ159" s="25">
        <f t="shared" si="1735"/>
        <v>0</v>
      </c>
      <c r="BA159" s="25"/>
      <c r="BB159" s="25">
        <f t="shared" si="1736"/>
        <v>0</v>
      </c>
      <c r="BC159" s="25"/>
      <c r="BD159" s="25">
        <f t="shared" si="1737"/>
        <v>0</v>
      </c>
      <c r="BE159" s="25"/>
      <c r="BF159" s="25">
        <f t="shared" si="1738"/>
        <v>0</v>
      </c>
      <c r="BG159" s="25"/>
      <c r="BH159" s="25">
        <f t="shared" si="1739"/>
        <v>0</v>
      </c>
      <c r="BI159" s="25"/>
      <c r="BJ159" s="25">
        <f t="shared" si="1740"/>
        <v>0</v>
      </c>
      <c r="BK159" s="25"/>
      <c r="BL159" s="25">
        <f t="shared" si="1741"/>
        <v>0</v>
      </c>
      <c r="BM159" s="25"/>
      <c r="BN159" s="25">
        <f t="shared" si="1742"/>
        <v>0</v>
      </c>
      <c r="BO159" s="25"/>
      <c r="BP159" s="25">
        <f t="shared" si="1743"/>
        <v>0</v>
      </c>
      <c r="BQ159" s="25"/>
      <c r="BR159" s="25">
        <f t="shared" si="1744"/>
        <v>0</v>
      </c>
      <c r="BS159" s="25"/>
      <c r="BT159" s="25">
        <f t="shared" si="1745"/>
        <v>0</v>
      </c>
      <c r="BU159" s="25"/>
      <c r="BV159" s="25">
        <f t="shared" si="1746"/>
        <v>0</v>
      </c>
      <c r="BW159" s="25"/>
      <c r="BX159" s="25">
        <f t="shared" si="1747"/>
        <v>0</v>
      </c>
      <c r="BY159" s="25"/>
      <c r="BZ159" s="25">
        <f t="shared" si="1748"/>
        <v>0</v>
      </c>
      <c r="CA159" s="25"/>
      <c r="CB159" s="25">
        <f t="shared" si="1749"/>
        <v>0</v>
      </c>
      <c r="CC159" s="25"/>
      <c r="CD159" s="25">
        <f t="shared" si="1750"/>
        <v>0</v>
      </c>
      <c r="CE159" s="25"/>
      <c r="CF159" s="25">
        <f t="shared" si="1751"/>
        <v>0</v>
      </c>
      <c r="CG159" s="25"/>
      <c r="CH159" s="25">
        <f t="shared" si="1752"/>
        <v>0</v>
      </c>
      <c r="CI159" s="25"/>
      <c r="CJ159" s="25">
        <f t="shared" si="1753"/>
        <v>0</v>
      </c>
      <c r="CK159" s="25"/>
      <c r="CL159" s="25">
        <f t="shared" si="1754"/>
        <v>0</v>
      </c>
      <c r="CM159" s="25"/>
      <c r="CN159" s="25">
        <f t="shared" si="1755"/>
        <v>0</v>
      </c>
      <c r="CO159" s="25"/>
      <c r="CP159" s="25">
        <f t="shared" si="1756"/>
        <v>0</v>
      </c>
      <c r="CQ159" s="25"/>
      <c r="CR159" s="25">
        <f t="shared" si="1757"/>
        <v>0</v>
      </c>
      <c r="CS159" s="25"/>
      <c r="CT159" s="25">
        <f t="shared" si="1758"/>
        <v>0</v>
      </c>
      <c r="CU159" s="25"/>
      <c r="CV159" s="25">
        <f t="shared" si="1759"/>
        <v>0</v>
      </c>
      <c r="CW159" s="25"/>
      <c r="CX159" s="25">
        <f t="shared" si="1760"/>
        <v>0</v>
      </c>
      <c r="CY159" s="25"/>
      <c r="CZ159" s="25">
        <f t="shared" si="1761"/>
        <v>0</v>
      </c>
      <c r="DA159" s="25">
        <v>2</v>
      </c>
      <c r="DB159" s="25">
        <f t="shared" si="1762"/>
        <v>30578.5</v>
      </c>
      <c r="DC159" s="25"/>
      <c r="DD159" s="25">
        <f t="shared" si="1763"/>
        <v>0</v>
      </c>
      <c r="DE159" s="25"/>
      <c r="DF159" s="25">
        <f t="shared" si="1764"/>
        <v>0</v>
      </c>
    </row>
    <row r="160" spans="1:110" s="7" customFormat="1" ht="102" x14ac:dyDescent="0.2">
      <c r="A160" s="63">
        <v>102</v>
      </c>
      <c r="B160" s="82" t="s">
        <v>230</v>
      </c>
      <c r="C160" s="64" t="s">
        <v>245</v>
      </c>
      <c r="D160" s="65" t="s">
        <v>46</v>
      </c>
      <c r="E160" s="63">
        <v>11</v>
      </c>
      <c r="F160" s="57">
        <v>14775.68</v>
      </c>
      <c r="G160" s="53">
        <f t="shared" si="1777"/>
        <v>162532.48000000001</v>
      </c>
      <c r="H160" s="24">
        <f t="shared" si="1730"/>
        <v>11</v>
      </c>
      <c r="I160" s="24">
        <f t="shared" si="1731"/>
        <v>162532.48000000001</v>
      </c>
      <c r="J160" s="24">
        <f t="shared" si="1330"/>
        <v>0</v>
      </c>
      <c r="K160" s="24">
        <f t="shared" si="1415"/>
        <v>11</v>
      </c>
      <c r="L160" s="24">
        <f t="shared" si="1416"/>
        <v>162532.48000000001</v>
      </c>
      <c r="M160" s="24">
        <f t="shared" si="1778"/>
        <v>0</v>
      </c>
      <c r="N160" s="24">
        <f t="shared" si="1779"/>
        <v>0</v>
      </c>
      <c r="O160" s="25"/>
      <c r="P160" s="25">
        <f>ROUND(O160*$F160,2)</f>
        <v>0</v>
      </c>
      <c r="Q160" s="25"/>
      <c r="R160" s="25">
        <f t="shared" si="1769"/>
        <v>0</v>
      </c>
      <c r="S160" s="25"/>
      <c r="T160" s="25">
        <f t="shared" si="724"/>
        <v>0</v>
      </c>
      <c r="U160" s="25"/>
      <c r="V160" s="25">
        <f t="shared" si="1774"/>
        <v>0</v>
      </c>
      <c r="W160" s="25"/>
      <c r="X160" s="25">
        <f t="shared" si="1775"/>
        <v>0</v>
      </c>
      <c r="Y160" s="25"/>
      <c r="Z160" s="25">
        <f t="shared" si="1776"/>
        <v>0</v>
      </c>
      <c r="AA160" s="25"/>
      <c r="AB160" s="25">
        <f t="shared" si="725"/>
        <v>0</v>
      </c>
      <c r="AC160" s="25"/>
      <c r="AD160" s="25">
        <f t="shared" si="726"/>
        <v>0</v>
      </c>
      <c r="AE160" s="25"/>
      <c r="AF160" s="25">
        <f t="shared" si="727"/>
        <v>0</v>
      </c>
      <c r="AG160" s="25"/>
      <c r="AH160" s="25">
        <f t="shared" si="728"/>
        <v>0</v>
      </c>
      <c r="AI160" s="25"/>
      <c r="AJ160" s="25">
        <f t="shared" si="729"/>
        <v>0</v>
      </c>
      <c r="AK160" s="25"/>
      <c r="AL160" s="25">
        <f t="shared" si="730"/>
        <v>0</v>
      </c>
      <c r="AM160" s="25"/>
      <c r="AN160" s="25">
        <f t="shared" si="731"/>
        <v>0</v>
      </c>
      <c r="AO160" s="25"/>
      <c r="AP160" s="25">
        <f t="shared" si="732"/>
        <v>0</v>
      </c>
      <c r="AQ160" s="25"/>
      <c r="AR160" s="25">
        <f t="shared" si="733"/>
        <v>0</v>
      </c>
      <c r="AS160" s="25"/>
      <c r="AT160" s="25">
        <f t="shared" si="734"/>
        <v>0</v>
      </c>
      <c r="AU160" s="25"/>
      <c r="AV160" s="25">
        <f t="shared" si="735"/>
        <v>0</v>
      </c>
      <c r="AW160" s="25"/>
      <c r="AX160" s="25">
        <f t="shared" si="736"/>
        <v>0</v>
      </c>
      <c r="AY160" s="25"/>
      <c r="AZ160" s="25">
        <f t="shared" si="1735"/>
        <v>0</v>
      </c>
      <c r="BA160" s="25"/>
      <c r="BB160" s="25">
        <f t="shared" si="1736"/>
        <v>0</v>
      </c>
      <c r="BC160" s="25"/>
      <c r="BD160" s="25">
        <f t="shared" si="1737"/>
        <v>0</v>
      </c>
      <c r="BE160" s="25"/>
      <c r="BF160" s="25">
        <f t="shared" si="1738"/>
        <v>0</v>
      </c>
      <c r="BG160" s="25"/>
      <c r="BH160" s="25">
        <f t="shared" si="1739"/>
        <v>0</v>
      </c>
      <c r="BI160" s="25"/>
      <c r="BJ160" s="25">
        <f t="shared" si="1740"/>
        <v>0</v>
      </c>
      <c r="BK160" s="25"/>
      <c r="BL160" s="25">
        <f t="shared" si="1741"/>
        <v>0</v>
      </c>
      <c r="BM160" s="25"/>
      <c r="BN160" s="25">
        <f t="shared" si="1742"/>
        <v>0</v>
      </c>
      <c r="BO160" s="25"/>
      <c r="BP160" s="25">
        <f t="shared" si="1743"/>
        <v>0</v>
      </c>
      <c r="BQ160" s="25"/>
      <c r="BR160" s="25">
        <f t="shared" si="1744"/>
        <v>0</v>
      </c>
      <c r="BS160" s="25"/>
      <c r="BT160" s="25">
        <f t="shared" si="1745"/>
        <v>0</v>
      </c>
      <c r="BU160" s="25"/>
      <c r="BV160" s="25">
        <f t="shared" si="1746"/>
        <v>0</v>
      </c>
      <c r="BW160" s="25"/>
      <c r="BX160" s="25">
        <f t="shared" si="1747"/>
        <v>0</v>
      </c>
      <c r="BY160" s="25"/>
      <c r="BZ160" s="25">
        <f t="shared" si="1748"/>
        <v>0</v>
      </c>
      <c r="CA160" s="25"/>
      <c r="CB160" s="25">
        <f t="shared" si="1749"/>
        <v>0</v>
      </c>
      <c r="CC160" s="25"/>
      <c r="CD160" s="25">
        <f t="shared" si="1750"/>
        <v>0</v>
      </c>
      <c r="CE160" s="25"/>
      <c r="CF160" s="25">
        <f t="shared" si="1751"/>
        <v>0</v>
      </c>
      <c r="CG160" s="25"/>
      <c r="CH160" s="25">
        <f t="shared" si="1752"/>
        <v>0</v>
      </c>
      <c r="CI160" s="25"/>
      <c r="CJ160" s="25">
        <f t="shared" si="1753"/>
        <v>0</v>
      </c>
      <c r="CK160" s="25"/>
      <c r="CL160" s="25">
        <f t="shared" si="1754"/>
        <v>0</v>
      </c>
      <c r="CM160" s="25"/>
      <c r="CN160" s="25">
        <f t="shared" si="1755"/>
        <v>0</v>
      </c>
      <c r="CO160" s="25"/>
      <c r="CP160" s="25">
        <f t="shared" si="1756"/>
        <v>0</v>
      </c>
      <c r="CQ160" s="25"/>
      <c r="CR160" s="25">
        <f t="shared" si="1757"/>
        <v>0</v>
      </c>
      <c r="CS160" s="25"/>
      <c r="CT160" s="25">
        <f t="shared" si="1758"/>
        <v>0</v>
      </c>
      <c r="CU160" s="25"/>
      <c r="CV160" s="25">
        <f t="shared" si="1759"/>
        <v>0</v>
      </c>
      <c r="CW160" s="25"/>
      <c r="CX160" s="25">
        <f t="shared" si="1760"/>
        <v>0</v>
      </c>
      <c r="CY160" s="25"/>
      <c r="CZ160" s="25">
        <f t="shared" si="1761"/>
        <v>0</v>
      </c>
      <c r="DA160" s="25">
        <v>11</v>
      </c>
      <c r="DB160" s="25">
        <f t="shared" si="1762"/>
        <v>162532.48000000001</v>
      </c>
      <c r="DC160" s="25"/>
      <c r="DD160" s="25">
        <f t="shared" si="1763"/>
        <v>0</v>
      </c>
      <c r="DE160" s="25"/>
      <c r="DF160" s="25">
        <f t="shared" si="1764"/>
        <v>0</v>
      </c>
    </row>
    <row r="161" spans="1:110" s="7" customFormat="1" ht="51" x14ac:dyDescent="0.2">
      <c r="A161" s="63">
        <v>103</v>
      </c>
      <c r="B161" s="82" t="s">
        <v>230</v>
      </c>
      <c r="C161" s="64" t="s">
        <v>246</v>
      </c>
      <c r="D161" s="65" t="s">
        <v>46</v>
      </c>
      <c r="E161" s="63">
        <v>9</v>
      </c>
      <c r="F161" s="57">
        <v>18213.82</v>
      </c>
      <c r="G161" s="53">
        <f t="shared" si="1777"/>
        <v>163924.38</v>
      </c>
      <c r="H161" s="24">
        <f t="shared" si="1730"/>
        <v>9</v>
      </c>
      <c r="I161" s="24">
        <f t="shared" si="1731"/>
        <v>163924.38</v>
      </c>
      <c r="J161" s="24">
        <f t="shared" si="1330"/>
        <v>0</v>
      </c>
      <c r="K161" s="24">
        <f t="shared" si="1415"/>
        <v>9</v>
      </c>
      <c r="L161" s="24">
        <f t="shared" si="1416"/>
        <v>163924.38</v>
      </c>
      <c r="M161" s="24">
        <f t="shared" si="1778"/>
        <v>0</v>
      </c>
      <c r="N161" s="24">
        <f t="shared" si="1779"/>
        <v>0</v>
      </c>
      <c r="O161" s="25"/>
      <c r="P161" s="25">
        <f>ROUND(O161*$F161,2)</f>
        <v>0</v>
      </c>
      <c r="Q161" s="25"/>
      <c r="R161" s="25">
        <f t="shared" si="1769"/>
        <v>0</v>
      </c>
      <c r="S161" s="25"/>
      <c r="T161" s="25">
        <f t="shared" si="724"/>
        <v>0</v>
      </c>
      <c r="U161" s="25"/>
      <c r="V161" s="25">
        <f>ROUND(U161*F161,2)</f>
        <v>0</v>
      </c>
      <c r="W161" s="25"/>
      <c r="X161" s="25">
        <f>ROUND(W161*F161,2)</f>
        <v>0</v>
      </c>
      <c r="Y161" s="25"/>
      <c r="Z161" s="25">
        <f>ROUND(Y161*F161,2)</f>
        <v>0</v>
      </c>
      <c r="AA161" s="25"/>
      <c r="AB161" s="25">
        <f t="shared" si="725"/>
        <v>0</v>
      </c>
      <c r="AC161" s="25"/>
      <c r="AD161" s="25">
        <f t="shared" si="726"/>
        <v>0</v>
      </c>
      <c r="AE161" s="25"/>
      <c r="AF161" s="25">
        <f t="shared" si="727"/>
        <v>0</v>
      </c>
      <c r="AG161" s="25"/>
      <c r="AH161" s="25">
        <f t="shared" si="728"/>
        <v>0</v>
      </c>
      <c r="AI161" s="25"/>
      <c r="AJ161" s="25">
        <f t="shared" si="729"/>
        <v>0</v>
      </c>
      <c r="AK161" s="25"/>
      <c r="AL161" s="25">
        <f t="shared" si="730"/>
        <v>0</v>
      </c>
      <c r="AM161" s="25"/>
      <c r="AN161" s="25">
        <f t="shared" si="731"/>
        <v>0</v>
      </c>
      <c r="AO161" s="25"/>
      <c r="AP161" s="25">
        <f t="shared" si="732"/>
        <v>0</v>
      </c>
      <c r="AQ161" s="25"/>
      <c r="AR161" s="25">
        <f t="shared" si="733"/>
        <v>0</v>
      </c>
      <c r="AS161" s="25"/>
      <c r="AT161" s="25">
        <f t="shared" si="734"/>
        <v>0</v>
      </c>
      <c r="AU161" s="25"/>
      <c r="AV161" s="25">
        <f t="shared" si="735"/>
        <v>0</v>
      </c>
      <c r="AW161" s="25"/>
      <c r="AX161" s="25">
        <f t="shared" si="736"/>
        <v>0</v>
      </c>
      <c r="AY161" s="25"/>
      <c r="AZ161" s="25">
        <f t="shared" si="1735"/>
        <v>0</v>
      </c>
      <c r="BA161" s="25"/>
      <c r="BB161" s="25">
        <f t="shared" si="1736"/>
        <v>0</v>
      </c>
      <c r="BC161" s="25"/>
      <c r="BD161" s="25">
        <f t="shared" si="1737"/>
        <v>0</v>
      </c>
      <c r="BE161" s="25"/>
      <c r="BF161" s="25">
        <f t="shared" si="1738"/>
        <v>0</v>
      </c>
      <c r="BG161" s="25"/>
      <c r="BH161" s="25">
        <f t="shared" si="1739"/>
        <v>0</v>
      </c>
      <c r="BI161" s="25"/>
      <c r="BJ161" s="25">
        <f t="shared" si="1740"/>
        <v>0</v>
      </c>
      <c r="BK161" s="25"/>
      <c r="BL161" s="25">
        <f t="shared" si="1741"/>
        <v>0</v>
      </c>
      <c r="BM161" s="25"/>
      <c r="BN161" s="25">
        <f t="shared" si="1742"/>
        <v>0</v>
      </c>
      <c r="BO161" s="25"/>
      <c r="BP161" s="25">
        <f t="shared" si="1743"/>
        <v>0</v>
      </c>
      <c r="BQ161" s="25"/>
      <c r="BR161" s="25">
        <f t="shared" si="1744"/>
        <v>0</v>
      </c>
      <c r="BS161" s="25"/>
      <c r="BT161" s="25">
        <f t="shared" si="1745"/>
        <v>0</v>
      </c>
      <c r="BU161" s="25"/>
      <c r="BV161" s="25">
        <f t="shared" si="1746"/>
        <v>0</v>
      </c>
      <c r="BW161" s="25"/>
      <c r="BX161" s="25">
        <f t="shared" si="1747"/>
        <v>0</v>
      </c>
      <c r="BY161" s="25"/>
      <c r="BZ161" s="25">
        <f t="shared" si="1748"/>
        <v>0</v>
      </c>
      <c r="CA161" s="25"/>
      <c r="CB161" s="25">
        <f t="shared" si="1749"/>
        <v>0</v>
      </c>
      <c r="CC161" s="25"/>
      <c r="CD161" s="25">
        <f t="shared" si="1750"/>
        <v>0</v>
      </c>
      <c r="CE161" s="25"/>
      <c r="CF161" s="25">
        <f t="shared" si="1751"/>
        <v>0</v>
      </c>
      <c r="CG161" s="25"/>
      <c r="CH161" s="25">
        <f t="shared" si="1752"/>
        <v>0</v>
      </c>
      <c r="CI161" s="25"/>
      <c r="CJ161" s="25">
        <f t="shared" si="1753"/>
        <v>0</v>
      </c>
      <c r="CK161" s="25"/>
      <c r="CL161" s="25">
        <f t="shared" si="1754"/>
        <v>0</v>
      </c>
      <c r="CM161" s="25"/>
      <c r="CN161" s="25">
        <f t="shared" si="1755"/>
        <v>0</v>
      </c>
      <c r="CO161" s="25"/>
      <c r="CP161" s="25">
        <f t="shared" si="1756"/>
        <v>0</v>
      </c>
      <c r="CQ161" s="25"/>
      <c r="CR161" s="25">
        <f t="shared" si="1757"/>
        <v>0</v>
      </c>
      <c r="CS161" s="25"/>
      <c r="CT161" s="25">
        <f t="shared" si="1758"/>
        <v>0</v>
      </c>
      <c r="CU161" s="25"/>
      <c r="CV161" s="25">
        <f t="shared" si="1759"/>
        <v>0</v>
      </c>
      <c r="CW161" s="25"/>
      <c r="CX161" s="25">
        <f t="shared" si="1760"/>
        <v>0</v>
      </c>
      <c r="CY161" s="25"/>
      <c r="CZ161" s="25">
        <f t="shared" si="1761"/>
        <v>0</v>
      </c>
      <c r="DA161" s="25">
        <v>9</v>
      </c>
      <c r="DB161" s="25">
        <f t="shared" si="1762"/>
        <v>163924.38</v>
      </c>
      <c r="DC161" s="25"/>
      <c r="DD161" s="25">
        <f t="shared" si="1763"/>
        <v>0</v>
      </c>
      <c r="DE161" s="25"/>
      <c r="DF161" s="25">
        <f t="shared" si="1764"/>
        <v>0</v>
      </c>
    </row>
    <row r="162" spans="1:110" s="7" customFormat="1" ht="63.75" x14ac:dyDescent="0.2">
      <c r="A162" s="63">
        <v>104</v>
      </c>
      <c r="B162" s="82" t="s">
        <v>230</v>
      </c>
      <c r="C162" s="64" t="s">
        <v>247</v>
      </c>
      <c r="D162" s="65" t="s">
        <v>46</v>
      </c>
      <c r="E162" s="63">
        <v>13</v>
      </c>
      <c r="F162" s="57">
        <v>6222.05</v>
      </c>
      <c r="G162" s="53">
        <f t="shared" si="1777"/>
        <v>80886.649999999994</v>
      </c>
      <c r="H162" s="24">
        <f t="shared" si="1730"/>
        <v>13</v>
      </c>
      <c r="I162" s="24">
        <f t="shared" si="1731"/>
        <v>80886.649999999994</v>
      </c>
      <c r="J162" s="24">
        <f t="shared" si="1330"/>
        <v>0</v>
      </c>
      <c r="K162" s="24">
        <f t="shared" si="1415"/>
        <v>13</v>
      </c>
      <c r="L162" s="24">
        <f t="shared" si="1416"/>
        <v>80886.649999999994</v>
      </c>
      <c r="M162" s="24">
        <f t="shared" si="1778"/>
        <v>0</v>
      </c>
      <c r="N162" s="24">
        <f t="shared" si="1779"/>
        <v>0</v>
      </c>
      <c r="O162" s="25"/>
      <c r="P162" s="25">
        <f t="shared" ref="P162:P163" si="1780">ROUND(O162*$F162,2)</f>
        <v>0</v>
      </c>
      <c r="Q162" s="25"/>
      <c r="R162" s="25">
        <f t="shared" si="1769"/>
        <v>0</v>
      </c>
      <c r="S162" s="25"/>
      <c r="T162" s="25">
        <f t="shared" si="724"/>
        <v>0</v>
      </c>
      <c r="U162" s="25"/>
      <c r="V162" s="25">
        <f t="shared" ref="V162:V165" si="1781">ROUND(U162*F162,2)</f>
        <v>0</v>
      </c>
      <c r="W162" s="25"/>
      <c r="X162" s="25">
        <f t="shared" ref="X162:X165" si="1782">ROUND(W162*F162,2)</f>
        <v>0</v>
      </c>
      <c r="Y162" s="25"/>
      <c r="Z162" s="25">
        <f t="shared" ref="Z162:Z165" si="1783">ROUND(Y162*F162,2)</f>
        <v>0</v>
      </c>
      <c r="AA162" s="25"/>
      <c r="AB162" s="25">
        <f t="shared" si="725"/>
        <v>0</v>
      </c>
      <c r="AC162" s="25"/>
      <c r="AD162" s="25">
        <f t="shared" si="726"/>
        <v>0</v>
      </c>
      <c r="AE162" s="25"/>
      <c r="AF162" s="25">
        <f t="shared" si="727"/>
        <v>0</v>
      </c>
      <c r="AG162" s="25"/>
      <c r="AH162" s="25">
        <f t="shared" si="728"/>
        <v>0</v>
      </c>
      <c r="AI162" s="25"/>
      <c r="AJ162" s="25">
        <f t="shared" si="729"/>
        <v>0</v>
      </c>
      <c r="AK162" s="25"/>
      <c r="AL162" s="25">
        <f t="shared" si="730"/>
        <v>0</v>
      </c>
      <c r="AM162" s="25"/>
      <c r="AN162" s="25">
        <f t="shared" si="731"/>
        <v>0</v>
      </c>
      <c r="AO162" s="25"/>
      <c r="AP162" s="25">
        <f t="shared" si="732"/>
        <v>0</v>
      </c>
      <c r="AQ162" s="25"/>
      <c r="AR162" s="25">
        <f t="shared" si="733"/>
        <v>0</v>
      </c>
      <c r="AS162" s="25"/>
      <c r="AT162" s="25">
        <f t="shared" si="734"/>
        <v>0</v>
      </c>
      <c r="AU162" s="25"/>
      <c r="AV162" s="25">
        <f t="shared" si="735"/>
        <v>0</v>
      </c>
      <c r="AW162" s="25"/>
      <c r="AX162" s="25">
        <f t="shared" si="736"/>
        <v>0</v>
      </c>
      <c r="AY162" s="25"/>
      <c r="AZ162" s="25">
        <f t="shared" si="1735"/>
        <v>0</v>
      </c>
      <c r="BA162" s="25"/>
      <c r="BB162" s="25">
        <f t="shared" si="1736"/>
        <v>0</v>
      </c>
      <c r="BC162" s="25"/>
      <c r="BD162" s="25">
        <f t="shared" si="1737"/>
        <v>0</v>
      </c>
      <c r="BE162" s="25"/>
      <c r="BF162" s="25">
        <f t="shared" si="1738"/>
        <v>0</v>
      </c>
      <c r="BG162" s="25"/>
      <c r="BH162" s="25">
        <f t="shared" si="1739"/>
        <v>0</v>
      </c>
      <c r="BI162" s="25"/>
      <c r="BJ162" s="25">
        <f t="shared" si="1740"/>
        <v>0</v>
      </c>
      <c r="BK162" s="25"/>
      <c r="BL162" s="25">
        <f t="shared" si="1741"/>
        <v>0</v>
      </c>
      <c r="BM162" s="25"/>
      <c r="BN162" s="25">
        <f t="shared" si="1742"/>
        <v>0</v>
      </c>
      <c r="BO162" s="25"/>
      <c r="BP162" s="25">
        <f t="shared" si="1743"/>
        <v>0</v>
      </c>
      <c r="BQ162" s="25"/>
      <c r="BR162" s="25">
        <f t="shared" si="1744"/>
        <v>0</v>
      </c>
      <c r="BS162" s="25"/>
      <c r="BT162" s="25">
        <f t="shared" si="1745"/>
        <v>0</v>
      </c>
      <c r="BU162" s="25"/>
      <c r="BV162" s="25">
        <f t="shared" si="1746"/>
        <v>0</v>
      </c>
      <c r="BW162" s="25"/>
      <c r="BX162" s="25">
        <f t="shared" si="1747"/>
        <v>0</v>
      </c>
      <c r="BY162" s="25"/>
      <c r="BZ162" s="25">
        <f t="shared" si="1748"/>
        <v>0</v>
      </c>
      <c r="CA162" s="25"/>
      <c r="CB162" s="25">
        <f t="shared" si="1749"/>
        <v>0</v>
      </c>
      <c r="CC162" s="25"/>
      <c r="CD162" s="25">
        <f t="shared" si="1750"/>
        <v>0</v>
      </c>
      <c r="CE162" s="25"/>
      <c r="CF162" s="25">
        <f t="shared" si="1751"/>
        <v>0</v>
      </c>
      <c r="CG162" s="25"/>
      <c r="CH162" s="25">
        <f t="shared" si="1752"/>
        <v>0</v>
      </c>
      <c r="CI162" s="25"/>
      <c r="CJ162" s="25">
        <f t="shared" si="1753"/>
        <v>0</v>
      </c>
      <c r="CK162" s="25"/>
      <c r="CL162" s="25">
        <f t="shared" si="1754"/>
        <v>0</v>
      </c>
      <c r="CM162" s="25"/>
      <c r="CN162" s="25">
        <f t="shared" si="1755"/>
        <v>0</v>
      </c>
      <c r="CO162" s="25"/>
      <c r="CP162" s="25">
        <f t="shared" si="1756"/>
        <v>0</v>
      </c>
      <c r="CQ162" s="25"/>
      <c r="CR162" s="25">
        <f t="shared" si="1757"/>
        <v>0</v>
      </c>
      <c r="CS162" s="25"/>
      <c r="CT162" s="25">
        <f t="shared" si="1758"/>
        <v>0</v>
      </c>
      <c r="CU162" s="25"/>
      <c r="CV162" s="25">
        <f t="shared" si="1759"/>
        <v>0</v>
      </c>
      <c r="CW162" s="25"/>
      <c r="CX162" s="25">
        <f t="shared" si="1760"/>
        <v>0</v>
      </c>
      <c r="CY162" s="25"/>
      <c r="CZ162" s="25">
        <f t="shared" si="1761"/>
        <v>0</v>
      </c>
      <c r="DA162" s="25">
        <v>13</v>
      </c>
      <c r="DB162" s="25">
        <f t="shared" si="1762"/>
        <v>80886.649999999994</v>
      </c>
      <c r="DC162" s="25"/>
      <c r="DD162" s="25">
        <f t="shared" si="1763"/>
        <v>0</v>
      </c>
      <c r="DE162" s="25"/>
      <c r="DF162" s="25">
        <f t="shared" si="1764"/>
        <v>0</v>
      </c>
    </row>
    <row r="163" spans="1:110" s="7" customFormat="1" ht="38.25" x14ac:dyDescent="0.2">
      <c r="A163" s="63">
        <v>105</v>
      </c>
      <c r="B163" s="82" t="s">
        <v>230</v>
      </c>
      <c r="C163" s="64" t="s">
        <v>248</v>
      </c>
      <c r="D163" s="65" t="s">
        <v>46</v>
      </c>
      <c r="E163" s="63">
        <v>1</v>
      </c>
      <c r="F163" s="57">
        <v>2197.27</v>
      </c>
      <c r="G163" s="53">
        <f t="shared" si="1777"/>
        <v>2197.27</v>
      </c>
      <c r="H163" s="24">
        <f t="shared" si="1730"/>
        <v>1</v>
      </c>
      <c r="I163" s="24">
        <f t="shared" si="1731"/>
        <v>2197.27</v>
      </c>
      <c r="J163" s="24">
        <f t="shared" si="1330"/>
        <v>0</v>
      </c>
      <c r="K163" s="24">
        <f t="shared" si="1415"/>
        <v>1</v>
      </c>
      <c r="L163" s="24">
        <f t="shared" si="1416"/>
        <v>2197.27</v>
      </c>
      <c r="M163" s="24">
        <f t="shared" si="1778"/>
        <v>0</v>
      </c>
      <c r="N163" s="24">
        <f t="shared" si="1779"/>
        <v>0</v>
      </c>
      <c r="O163" s="25"/>
      <c r="P163" s="25">
        <f t="shared" si="1780"/>
        <v>0</v>
      </c>
      <c r="Q163" s="25"/>
      <c r="R163" s="25">
        <f t="shared" si="1769"/>
        <v>0</v>
      </c>
      <c r="S163" s="25"/>
      <c r="T163" s="25">
        <f t="shared" si="724"/>
        <v>0</v>
      </c>
      <c r="U163" s="25"/>
      <c r="V163" s="25">
        <f t="shared" si="1781"/>
        <v>0</v>
      </c>
      <c r="W163" s="25"/>
      <c r="X163" s="25">
        <f t="shared" si="1782"/>
        <v>0</v>
      </c>
      <c r="Y163" s="25"/>
      <c r="Z163" s="25">
        <f t="shared" si="1783"/>
        <v>0</v>
      </c>
      <c r="AA163" s="25"/>
      <c r="AB163" s="25">
        <f t="shared" si="725"/>
        <v>0</v>
      </c>
      <c r="AC163" s="25"/>
      <c r="AD163" s="25">
        <f t="shared" si="726"/>
        <v>0</v>
      </c>
      <c r="AE163" s="25"/>
      <c r="AF163" s="25">
        <f t="shared" si="727"/>
        <v>0</v>
      </c>
      <c r="AG163" s="25"/>
      <c r="AH163" s="25">
        <f t="shared" si="728"/>
        <v>0</v>
      </c>
      <c r="AI163" s="25"/>
      <c r="AJ163" s="25">
        <f t="shared" si="729"/>
        <v>0</v>
      </c>
      <c r="AK163" s="25"/>
      <c r="AL163" s="25">
        <f t="shared" si="730"/>
        <v>0</v>
      </c>
      <c r="AM163" s="25"/>
      <c r="AN163" s="25">
        <f t="shared" si="731"/>
        <v>0</v>
      </c>
      <c r="AO163" s="25"/>
      <c r="AP163" s="25">
        <f t="shared" si="732"/>
        <v>0</v>
      </c>
      <c r="AQ163" s="25"/>
      <c r="AR163" s="25">
        <f t="shared" si="733"/>
        <v>0</v>
      </c>
      <c r="AS163" s="25"/>
      <c r="AT163" s="25">
        <f t="shared" si="734"/>
        <v>0</v>
      </c>
      <c r="AU163" s="25"/>
      <c r="AV163" s="25">
        <f t="shared" si="735"/>
        <v>0</v>
      </c>
      <c r="AW163" s="25"/>
      <c r="AX163" s="25">
        <f t="shared" si="736"/>
        <v>0</v>
      </c>
      <c r="AY163" s="25"/>
      <c r="AZ163" s="25">
        <f t="shared" si="1735"/>
        <v>0</v>
      </c>
      <c r="BA163" s="25"/>
      <c r="BB163" s="25">
        <f t="shared" si="1736"/>
        <v>0</v>
      </c>
      <c r="BC163" s="25"/>
      <c r="BD163" s="25">
        <f t="shared" si="1737"/>
        <v>0</v>
      </c>
      <c r="BE163" s="25"/>
      <c r="BF163" s="25">
        <f t="shared" si="1738"/>
        <v>0</v>
      </c>
      <c r="BG163" s="25"/>
      <c r="BH163" s="25">
        <f t="shared" si="1739"/>
        <v>0</v>
      </c>
      <c r="BI163" s="25"/>
      <c r="BJ163" s="25">
        <f t="shared" si="1740"/>
        <v>0</v>
      </c>
      <c r="BK163" s="25"/>
      <c r="BL163" s="25">
        <f t="shared" si="1741"/>
        <v>0</v>
      </c>
      <c r="BM163" s="25"/>
      <c r="BN163" s="25">
        <f t="shared" si="1742"/>
        <v>0</v>
      </c>
      <c r="BO163" s="25"/>
      <c r="BP163" s="25">
        <f t="shared" si="1743"/>
        <v>0</v>
      </c>
      <c r="BQ163" s="25"/>
      <c r="BR163" s="25">
        <f t="shared" si="1744"/>
        <v>0</v>
      </c>
      <c r="BS163" s="25"/>
      <c r="BT163" s="25">
        <f t="shared" si="1745"/>
        <v>0</v>
      </c>
      <c r="BU163" s="25"/>
      <c r="BV163" s="25">
        <f t="shared" si="1746"/>
        <v>0</v>
      </c>
      <c r="BW163" s="25"/>
      <c r="BX163" s="25">
        <f t="shared" si="1747"/>
        <v>0</v>
      </c>
      <c r="BY163" s="25"/>
      <c r="BZ163" s="25">
        <f t="shared" si="1748"/>
        <v>0</v>
      </c>
      <c r="CA163" s="25"/>
      <c r="CB163" s="25">
        <f t="shared" si="1749"/>
        <v>0</v>
      </c>
      <c r="CC163" s="25"/>
      <c r="CD163" s="25">
        <f t="shared" si="1750"/>
        <v>0</v>
      </c>
      <c r="CE163" s="25"/>
      <c r="CF163" s="25">
        <f t="shared" si="1751"/>
        <v>0</v>
      </c>
      <c r="CG163" s="25"/>
      <c r="CH163" s="25">
        <f t="shared" si="1752"/>
        <v>0</v>
      </c>
      <c r="CI163" s="25"/>
      <c r="CJ163" s="25">
        <f t="shared" si="1753"/>
        <v>0</v>
      </c>
      <c r="CK163" s="25"/>
      <c r="CL163" s="25">
        <f t="shared" si="1754"/>
        <v>0</v>
      </c>
      <c r="CM163" s="25"/>
      <c r="CN163" s="25">
        <f t="shared" si="1755"/>
        <v>0</v>
      </c>
      <c r="CO163" s="25"/>
      <c r="CP163" s="25">
        <f t="shared" si="1756"/>
        <v>0</v>
      </c>
      <c r="CQ163" s="25"/>
      <c r="CR163" s="25">
        <f t="shared" si="1757"/>
        <v>0</v>
      </c>
      <c r="CS163" s="25"/>
      <c r="CT163" s="25">
        <f t="shared" si="1758"/>
        <v>0</v>
      </c>
      <c r="CU163" s="25"/>
      <c r="CV163" s="25">
        <f t="shared" si="1759"/>
        <v>0</v>
      </c>
      <c r="CW163" s="25"/>
      <c r="CX163" s="25">
        <f t="shared" si="1760"/>
        <v>0</v>
      </c>
      <c r="CY163" s="25"/>
      <c r="CZ163" s="25">
        <f t="shared" si="1761"/>
        <v>0</v>
      </c>
      <c r="DA163" s="25">
        <v>1</v>
      </c>
      <c r="DB163" s="25">
        <f t="shared" si="1762"/>
        <v>2197.27</v>
      </c>
      <c r="DC163" s="25"/>
      <c r="DD163" s="25">
        <f t="shared" si="1763"/>
        <v>0</v>
      </c>
      <c r="DE163" s="25"/>
      <c r="DF163" s="25">
        <f t="shared" si="1764"/>
        <v>0</v>
      </c>
    </row>
    <row r="164" spans="1:110" s="7" customFormat="1" ht="51" x14ac:dyDescent="0.2">
      <c r="A164" s="63">
        <v>106</v>
      </c>
      <c r="B164" s="82" t="s">
        <v>230</v>
      </c>
      <c r="C164" s="64" t="s">
        <v>249</v>
      </c>
      <c r="D164" s="65" t="s">
        <v>46</v>
      </c>
      <c r="E164" s="63">
        <v>15</v>
      </c>
      <c r="F164" s="57">
        <v>2846.87</v>
      </c>
      <c r="G164" s="53">
        <f t="shared" si="1777"/>
        <v>42703.05</v>
      </c>
      <c r="H164" s="24">
        <f t="shared" si="1730"/>
        <v>15</v>
      </c>
      <c r="I164" s="24">
        <f t="shared" si="1731"/>
        <v>42703.05</v>
      </c>
      <c r="J164" s="24">
        <f t="shared" si="1330"/>
        <v>0</v>
      </c>
      <c r="K164" s="24">
        <f t="shared" si="1415"/>
        <v>15</v>
      </c>
      <c r="L164" s="24">
        <f t="shared" si="1416"/>
        <v>42703.05</v>
      </c>
      <c r="M164" s="24">
        <f t="shared" si="1778"/>
        <v>0</v>
      </c>
      <c r="N164" s="24">
        <f t="shared" si="1779"/>
        <v>0</v>
      </c>
      <c r="O164" s="25"/>
      <c r="P164" s="25">
        <f>ROUND(O164*$F164,2)</f>
        <v>0</v>
      </c>
      <c r="Q164" s="25"/>
      <c r="R164" s="25">
        <f t="shared" si="1769"/>
        <v>0</v>
      </c>
      <c r="S164" s="25"/>
      <c r="T164" s="25">
        <f t="shared" si="724"/>
        <v>0</v>
      </c>
      <c r="U164" s="25"/>
      <c r="V164" s="25">
        <f t="shared" si="1781"/>
        <v>0</v>
      </c>
      <c r="W164" s="25"/>
      <c r="X164" s="25">
        <f t="shared" si="1782"/>
        <v>0</v>
      </c>
      <c r="Y164" s="25"/>
      <c r="Z164" s="25">
        <f t="shared" si="1783"/>
        <v>0</v>
      </c>
      <c r="AA164" s="25"/>
      <c r="AB164" s="25">
        <f t="shared" si="725"/>
        <v>0</v>
      </c>
      <c r="AC164" s="25"/>
      <c r="AD164" s="25">
        <f t="shared" si="726"/>
        <v>0</v>
      </c>
      <c r="AE164" s="25"/>
      <c r="AF164" s="25">
        <f t="shared" si="727"/>
        <v>0</v>
      </c>
      <c r="AG164" s="25"/>
      <c r="AH164" s="25">
        <f t="shared" si="728"/>
        <v>0</v>
      </c>
      <c r="AI164" s="25"/>
      <c r="AJ164" s="25">
        <f t="shared" si="729"/>
        <v>0</v>
      </c>
      <c r="AK164" s="25"/>
      <c r="AL164" s="25">
        <f t="shared" si="730"/>
        <v>0</v>
      </c>
      <c r="AM164" s="25"/>
      <c r="AN164" s="25">
        <f t="shared" si="731"/>
        <v>0</v>
      </c>
      <c r="AO164" s="25"/>
      <c r="AP164" s="25">
        <f t="shared" si="732"/>
        <v>0</v>
      </c>
      <c r="AQ164" s="25"/>
      <c r="AR164" s="25">
        <f t="shared" si="733"/>
        <v>0</v>
      </c>
      <c r="AS164" s="25"/>
      <c r="AT164" s="25">
        <f t="shared" si="734"/>
        <v>0</v>
      </c>
      <c r="AU164" s="25"/>
      <c r="AV164" s="25">
        <f t="shared" si="735"/>
        <v>0</v>
      </c>
      <c r="AW164" s="25"/>
      <c r="AX164" s="25">
        <f t="shared" si="736"/>
        <v>0</v>
      </c>
      <c r="AY164" s="25"/>
      <c r="AZ164" s="25">
        <f t="shared" si="1735"/>
        <v>0</v>
      </c>
      <c r="BA164" s="25"/>
      <c r="BB164" s="25">
        <f t="shared" si="1736"/>
        <v>0</v>
      </c>
      <c r="BC164" s="25"/>
      <c r="BD164" s="25">
        <f t="shared" si="1737"/>
        <v>0</v>
      </c>
      <c r="BE164" s="25"/>
      <c r="BF164" s="25">
        <f t="shared" si="1738"/>
        <v>0</v>
      </c>
      <c r="BG164" s="25"/>
      <c r="BH164" s="25">
        <f t="shared" si="1739"/>
        <v>0</v>
      </c>
      <c r="BI164" s="25"/>
      <c r="BJ164" s="25">
        <f t="shared" si="1740"/>
        <v>0</v>
      </c>
      <c r="BK164" s="25"/>
      <c r="BL164" s="25">
        <f t="shared" si="1741"/>
        <v>0</v>
      </c>
      <c r="BM164" s="25"/>
      <c r="BN164" s="25">
        <f t="shared" si="1742"/>
        <v>0</v>
      </c>
      <c r="BO164" s="25"/>
      <c r="BP164" s="25">
        <f t="shared" si="1743"/>
        <v>0</v>
      </c>
      <c r="BQ164" s="25"/>
      <c r="BR164" s="25">
        <f t="shared" si="1744"/>
        <v>0</v>
      </c>
      <c r="BS164" s="25"/>
      <c r="BT164" s="25">
        <f t="shared" si="1745"/>
        <v>0</v>
      </c>
      <c r="BU164" s="25"/>
      <c r="BV164" s="25">
        <f t="shared" si="1746"/>
        <v>0</v>
      </c>
      <c r="BW164" s="25"/>
      <c r="BX164" s="25">
        <f t="shared" si="1747"/>
        <v>0</v>
      </c>
      <c r="BY164" s="25"/>
      <c r="BZ164" s="25">
        <f t="shared" si="1748"/>
        <v>0</v>
      </c>
      <c r="CA164" s="25"/>
      <c r="CB164" s="25">
        <f t="shared" si="1749"/>
        <v>0</v>
      </c>
      <c r="CC164" s="25"/>
      <c r="CD164" s="25">
        <f t="shared" si="1750"/>
        <v>0</v>
      </c>
      <c r="CE164" s="25"/>
      <c r="CF164" s="25">
        <f t="shared" si="1751"/>
        <v>0</v>
      </c>
      <c r="CG164" s="25"/>
      <c r="CH164" s="25">
        <f t="shared" si="1752"/>
        <v>0</v>
      </c>
      <c r="CI164" s="25"/>
      <c r="CJ164" s="25">
        <f t="shared" si="1753"/>
        <v>0</v>
      </c>
      <c r="CK164" s="25"/>
      <c r="CL164" s="25">
        <f t="shared" si="1754"/>
        <v>0</v>
      </c>
      <c r="CM164" s="25"/>
      <c r="CN164" s="25">
        <f t="shared" si="1755"/>
        <v>0</v>
      </c>
      <c r="CO164" s="25"/>
      <c r="CP164" s="25">
        <f t="shared" si="1756"/>
        <v>0</v>
      </c>
      <c r="CQ164" s="25"/>
      <c r="CR164" s="25">
        <f t="shared" si="1757"/>
        <v>0</v>
      </c>
      <c r="CS164" s="25"/>
      <c r="CT164" s="25">
        <f t="shared" si="1758"/>
        <v>0</v>
      </c>
      <c r="CU164" s="25"/>
      <c r="CV164" s="25">
        <f t="shared" si="1759"/>
        <v>0</v>
      </c>
      <c r="CW164" s="25"/>
      <c r="CX164" s="25">
        <f t="shared" si="1760"/>
        <v>0</v>
      </c>
      <c r="CY164" s="25"/>
      <c r="CZ164" s="25">
        <f t="shared" si="1761"/>
        <v>0</v>
      </c>
      <c r="DA164" s="25">
        <v>15</v>
      </c>
      <c r="DB164" s="25">
        <f t="shared" si="1762"/>
        <v>42703.05</v>
      </c>
      <c r="DC164" s="25"/>
      <c r="DD164" s="25">
        <f t="shared" si="1763"/>
        <v>0</v>
      </c>
      <c r="DE164" s="25"/>
      <c r="DF164" s="25">
        <f t="shared" si="1764"/>
        <v>0</v>
      </c>
    </row>
    <row r="165" spans="1:110" s="7" customFormat="1" ht="25.5" x14ac:dyDescent="0.2">
      <c r="A165" s="63">
        <v>107</v>
      </c>
      <c r="B165" s="82" t="s">
        <v>250</v>
      </c>
      <c r="C165" s="64" t="s">
        <v>251</v>
      </c>
      <c r="D165" s="65" t="s">
        <v>41</v>
      </c>
      <c r="E165" s="63">
        <v>1195</v>
      </c>
      <c r="F165" s="57">
        <v>135.83000000000001</v>
      </c>
      <c r="G165" s="53">
        <f t="shared" si="1777"/>
        <v>162316.85</v>
      </c>
      <c r="H165" s="24">
        <f t="shared" si="1730"/>
        <v>1195</v>
      </c>
      <c r="I165" s="24">
        <f t="shared" si="1731"/>
        <v>162316.85</v>
      </c>
      <c r="J165" s="24">
        <f t="shared" si="1330"/>
        <v>0</v>
      </c>
      <c r="K165" s="24">
        <f t="shared" si="1415"/>
        <v>1195</v>
      </c>
      <c r="L165" s="24">
        <f t="shared" si="1416"/>
        <v>162316.85</v>
      </c>
      <c r="M165" s="24">
        <f t="shared" si="1778"/>
        <v>0</v>
      </c>
      <c r="N165" s="24">
        <f t="shared" si="1779"/>
        <v>0</v>
      </c>
      <c r="O165" s="25"/>
      <c r="P165" s="25">
        <f>ROUND(O165*$F165,2)</f>
        <v>0</v>
      </c>
      <c r="Q165" s="25"/>
      <c r="R165" s="25">
        <f t="shared" si="1769"/>
        <v>0</v>
      </c>
      <c r="S165" s="25"/>
      <c r="T165" s="25">
        <f t="shared" si="724"/>
        <v>0</v>
      </c>
      <c r="U165" s="25"/>
      <c r="V165" s="25">
        <f t="shared" si="1781"/>
        <v>0</v>
      </c>
      <c r="W165" s="25"/>
      <c r="X165" s="25">
        <f t="shared" si="1782"/>
        <v>0</v>
      </c>
      <c r="Y165" s="25"/>
      <c r="Z165" s="25">
        <f t="shared" si="1783"/>
        <v>0</v>
      </c>
      <c r="AA165" s="25"/>
      <c r="AB165" s="25">
        <f t="shared" si="725"/>
        <v>0</v>
      </c>
      <c r="AC165" s="25"/>
      <c r="AD165" s="25">
        <f t="shared" si="726"/>
        <v>0</v>
      </c>
      <c r="AE165" s="25"/>
      <c r="AF165" s="25">
        <f t="shared" si="727"/>
        <v>0</v>
      </c>
      <c r="AG165" s="25"/>
      <c r="AH165" s="25">
        <f t="shared" si="728"/>
        <v>0</v>
      </c>
      <c r="AI165" s="25"/>
      <c r="AJ165" s="25">
        <f t="shared" si="729"/>
        <v>0</v>
      </c>
      <c r="AK165" s="25"/>
      <c r="AL165" s="25">
        <f t="shared" si="730"/>
        <v>0</v>
      </c>
      <c r="AM165" s="25"/>
      <c r="AN165" s="25">
        <f t="shared" si="731"/>
        <v>0</v>
      </c>
      <c r="AO165" s="25"/>
      <c r="AP165" s="25">
        <f t="shared" si="732"/>
        <v>0</v>
      </c>
      <c r="AQ165" s="25"/>
      <c r="AR165" s="25">
        <f t="shared" si="733"/>
        <v>0</v>
      </c>
      <c r="AS165" s="25"/>
      <c r="AT165" s="25">
        <f t="shared" si="734"/>
        <v>0</v>
      </c>
      <c r="AU165" s="25"/>
      <c r="AV165" s="25">
        <f t="shared" si="735"/>
        <v>0</v>
      </c>
      <c r="AW165" s="25"/>
      <c r="AX165" s="25">
        <f t="shared" si="736"/>
        <v>0</v>
      </c>
      <c r="AY165" s="25"/>
      <c r="AZ165" s="25">
        <f t="shared" si="1735"/>
        <v>0</v>
      </c>
      <c r="BA165" s="25"/>
      <c r="BB165" s="25">
        <f t="shared" si="1736"/>
        <v>0</v>
      </c>
      <c r="BC165" s="25"/>
      <c r="BD165" s="25">
        <f t="shared" si="1737"/>
        <v>0</v>
      </c>
      <c r="BE165" s="25"/>
      <c r="BF165" s="25">
        <f t="shared" si="1738"/>
        <v>0</v>
      </c>
      <c r="BG165" s="25"/>
      <c r="BH165" s="25">
        <f t="shared" si="1739"/>
        <v>0</v>
      </c>
      <c r="BI165" s="25"/>
      <c r="BJ165" s="25">
        <f t="shared" si="1740"/>
        <v>0</v>
      </c>
      <c r="BK165" s="25"/>
      <c r="BL165" s="25">
        <f t="shared" si="1741"/>
        <v>0</v>
      </c>
      <c r="BM165" s="25"/>
      <c r="BN165" s="25">
        <f t="shared" si="1742"/>
        <v>0</v>
      </c>
      <c r="BO165" s="25"/>
      <c r="BP165" s="25">
        <f t="shared" si="1743"/>
        <v>0</v>
      </c>
      <c r="BQ165" s="25"/>
      <c r="BR165" s="25">
        <f t="shared" si="1744"/>
        <v>0</v>
      </c>
      <c r="BS165" s="25"/>
      <c r="BT165" s="25">
        <f t="shared" si="1745"/>
        <v>0</v>
      </c>
      <c r="BU165" s="25"/>
      <c r="BV165" s="25">
        <f t="shared" si="1746"/>
        <v>0</v>
      </c>
      <c r="BW165" s="25">
        <v>105</v>
      </c>
      <c r="BX165" s="25">
        <f t="shared" si="1747"/>
        <v>14262.15</v>
      </c>
      <c r="BY165" s="25"/>
      <c r="BZ165" s="25">
        <f t="shared" si="1748"/>
        <v>0</v>
      </c>
      <c r="CA165" s="25"/>
      <c r="CB165" s="25">
        <f t="shared" si="1749"/>
        <v>0</v>
      </c>
      <c r="CC165" s="25"/>
      <c r="CD165" s="25">
        <f t="shared" si="1750"/>
        <v>0</v>
      </c>
      <c r="CE165" s="25"/>
      <c r="CF165" s="25">
        <f t="shared" si="1751"/>
        <v>0</v>
      </c>
      <c r="CG165" s="25"/>
      <c r="CH165" s="25">
        <f t="shared" si="1752"/>
        <v>0</v>
      </c>
      <c r="CI165" s="25"/>
      <c r="CJ165" s="25">
        <f t="shared" si="1753"/>
        <v>0</v>
      </c>
      <c r="CK165" s="25"/>
      <c r="CL165" s="25">
        <f t="shared" si="1754"/>
        <v>0</v>
      </c>
      <c r="CM165" s="25"/>
      <c r="CN165" s="25">
        <f t="shared" si="1755"/>
        <v>0</v>
      </c>
      <c r="CO165" s="25"/>
      <c r="CP165" s="25">
        <f t="shared" si="1756"/>
        <v>0</v>
      </c>
      <c r="CQ165" s="25"/>
      <c r="CR165" s="25">
        <f t="shared" si="1757"/>
        <v>0</v>
      </c>
      <c r="CS165" s="25"/>
      <c r="CT165" s="25">
        <f t="shared" si="1758"/>
        <v>0</v>
      </c>
      <c r="CU165" s="25"/>
      <c r="CV165" s="25">
        <f t="shared" si="1759"/>
        <v>0</v>
      </c>
      <c r="CW165" s="25"/>
      <c r="CX165" s="25">
        <f t="shared" si="1760"/>
        <v>0</v>
      </c>
      <c r="CY165" s="25"/>
      <c r="CZ165" s="25">
        <f t="shared" si="1761"/>
        <v>0</v>
      </c>
      <c r="DA165" s="25">
        <v>1090</v>
      </c>
      <c r="DB165" s="25">
        <f t="shared" si="1762"/>
        <v>148054.70000000001</v>
      </c>
      <c r="DC165" s="25"/>
      <c r="DD165" s="25">
        <f t="shared" si="1763"/>
        <v>0</v>
      </c>
      <c r="DE165" s="25"/>
      <c r="DF165" s="25">
        <f t="shared" si="1764"/>
        <v>0</v>
      </c>
    </row>
    <row r="166" spans="1:110" s="7" customFormat="1" ht="25.5" x14ac:dyDescent="0.2">
      <c r="A166" s="63">
        <v>108</v>
      </c>
      <c r="B166" s="82" t="s">
        <v>252</v>
      </c>
      <c r="C166" s="64" t="s">
        <v>253</v>
      </c>
      <c r="D166" s="65" t="s">
        <v>46</v>
      </c>
      <c r="E166" s="63">
        <v>1</v>
      </c>
      <c r="F166" s="57">
        <v>21673.97</v>
      </c>
      <c r="G166" s="53">
        <f t="shared" si="1777"/>
        <v>21673.97</v>
      </c>
      <c r="H166" s="24">
        <f t="shared" si="1730"/>
        <v>1</v>
      </c>
      <c r="I166" s="24">
        <f t="shared" si="1731"/>
        <v>21673.97</v>
      </c>
      <c r="J166" s="24">
        <f t="shared" si="1330"/>
        <v>0</v>
      </c>
      <c r="K166" s="24">
        <f t="shared" si="1415"/>
        <v>1</v>
      </c>
      <c r="L166" s="24">
        <f t="shared" si="1416"/>
        <v>21673.97</v>
      </c>
      <c r="M166" s="24">
        <f t="shared" si="1778"/>
        <v>0</v>
      </c>
      <c r="N166" s="24">
        <f t="shared" si="1779"/>
        <v>0</v>
      </c>
      <c r="O166" s="25"/>
      <c r="P166" s="25">
        <f>ROUND(O166*$F166,2)</f>
        <v>0</v>
      </c>
      <c r="Q166" s="25"/>
      <c r="R166" s="25">
        <f t="shared" si="1769"/>
        <v>0</v>
      </c>
      <c r="S166" s="25"/>
      <c r="T166" s="25">
        <f t="shared" si="724"/>
        <v>0</v>
      </c>
      <c r="U166" s="25"/>
      <c r="V166" s="25">
        <f>ROUND(U166*F166,2)</f>
        <v>0</v>
      </c>
      <c r="W166" s="25"/>
      <c r="X166" s="25">
        <f>ROUND(W166*F166,2)</f>
        <v>0</v>
      </c>
      <c r="Y166" s="25"/>
      <c r="Z166" s="25">
        <f>ROUND(Y166*F166,2)</f>
        <v>0</v>
      </c>
      <c r="AA166" s="25"/>
      <c r="AB166" s="25">
        <f t="shared" si="725"/>
        <v>0</v>
      </c>
      <c r="AC166" s="25"/>
      <c r="AD166" s="25">
        <f t="shared" si="726"/>
        <v>0</v>
      </c>
      <c r="AE166" s="25"/>
      <c r="AF166" s="25">
        <f t="shared" si="727"/>
        <v>0</v>
      </c>
      <c r="AG166" s="25"/>
      <c r="AH166" s="25">
        <f t="shared" si="728"/>
        <v>0</v>
      </c>
      <c r="AI166" s="25"/>
      <c r="AJ166" s="25">
        <f t="shared" si="729"/>
        <v>0</v>
      </c>
      <c r="AK166" s="25"/>
      <c r="AL166" s="25">
        <f t="shared" si="730"/>
        <v>0</v>
      </c>
      <c r="AM166" s="25"/>
      <c r="AN166" s="25">
        <f t="shared" si="731"/>
        <v>0</v>
      </c>
      <c r="AO166" s="25"/>
      <c r="AP166" s="25">
        <f t="shared" si="732"/>
        <v>0</v>
      </c>
      <c r="AQ166" s="25"/>
      <c r="AR166" s="25">
        <f t="shared" si="733"/>
        <v>0</v>
      </c>
      <c r="AS166" s="25"/>
      <c r="AT166" s="25">
        <f t="shared" si="734"/>
        <v>0</v>
      </c>
      <c r="AU166" s="25"/>
      <c r="AV166" s="25">
        <f t="shared" si="735"/>
        <v>0</v>
      </c>
      <c r="AW166" s="25"/>
      <c r="AX166" s="25">
        <f t="shared" si="736"/>
        <v>0</v>
      </c>
      <c r="AY166" s="25"/>
      <c r="AZ166" s="25">
        <f t="shared" si="1735"/>
        <v>0</v>
      </c>
      <c r="BA166" s="25"/>
      <c r="BB166" s="25">
        <f t="shared" si="1736"/>
        <v>0</v>
      </c>
      <c r="BC166" s="25"/>
      <c r="BD166" s="25">
        <f t="shared" si="1737"/>
        <v>0</v>
      </c>
      <c r="BE166" s="25"/>
      <c r="BF166" s="25">
        <f t="shared" si="1738"/>
        <v>0</v>
      </c>
      <c r="BG166" s="25"/>
      <c r="BH166" s="25">
        <f t="shared" si="1739"/>
        <v>0</v>
      </c>
      <c r="BI166" s="25"/>
      <c r="BJ166" s="25">
        <f t="shared" si="1740"/>
        <v>0</v>
      </c>
      <c r="BK166" s="25"/>
      <c r="BL166" s="25">
        <f t="shared" si="1741"/>
        <v>0</v>
      </c>
      <c r="BM166" s="25"/>
      <c r="BN166" s="25">
        <f t="shared" si="1742"/>
        <v>0</v>
      </c>
      <c r="BO166" s="25"/>
      <c r="BP166" s="25">
        <f t="shared" si="1743"/>
        <v>0</v>
      </c>
      <c r="BQ166" s="25"/>
      <c r="BR166" s="25">
        <f t="shared" si="1744"/>
        <v>0</v>
      </c>
      <c r="BS166" s="25"/>
      <c r="BT166" s="25">
        <f t="shared" si="1745"/>
        <v>0</v>
      </c>
      <c r="BU166" s="25"/>
      <c r="BV166" s="25">
        <f t="shared" si="1746"/>
        <v>0</v>
      </c>
      <c r="BW166" s="25"/>
      <c r="BX166" s="25">
        <f t="shared" si="1747"/>
        <v>0</v>
      </c>
      <c r="BY166" s="25"/>
      <c r="BZ166" s="25">
        <f t="shared" si="1748"/>
        <v>0</v>
      </c>
      <c r="CA166" s="25"/>
      <c r="CB166" s="25">
        <f t="shared" si="1749"/>
        <v>0</v>
      </c>
      <c r="CC166" s="25"/>
      <c r="CD166" s="25">
        <f t="shared" si="1750"/>
        <v>0</v>
      </c>
      <c r="CE166" s="25"/>
      <c r="CF166" s="25">
        <f t="shared" si="1751"/>
        <v>0</v>
      </c>
      <c r="CG166" s="25"/>
      <c r="CH166" s="25">
        <f t="shared" si="1752"/>
        <v>0</v>
      </c>
      <c r="CI166" s="25"/>
      <c r="CJ166" s="25">
        <f t="shared" si="1753"/>
        <v>0</v>
      </c>
      <c r="CK166" s="25"/>
      <c r="CL166" s="25">
        <f t="shared" si="1754"/>
        <v>0</v>
      </c>
      <c r="CM166" s="25"/>
      <c r="CN166" s="25">
        <f t="shared" si="1755"/>
        <v>0</v>
      </c>
      <c r="CO166" s="25"/>
      <c r="CP166" s="25">
        <f t="shared" si="1756"/>
        <v>0</v>
      </c>
      <c r="CQ166" s="25"/>
      <c r="CR166" s="25">
        <f t="shared" si="1757"/>
        <v>0</v>
      </c>
      <c r="CS166" s="25"/>
      <c r="CT166" s="25">
        <f t="shared" si="1758"/>
        <v>0</v>
      </c>
      <c r="CU166" s="25"/>
      <c r="CV166" s="25">
        <f t="shared" si="1759"/>
        <v>0</v>
      </c>
      <c r="CW166" s="25"/>
      <c r="CX166" s="25">
        <f t="shared" si="1760"/>
        <v>0</v>
      </c>
      <c r="CY166" s="25"/>
      <c r="CZ166" s="25">
        <f t="shared" si="1761"/>
        <v>0</v>
      </c>
      <c r="DA166" s="25">
        <v>1</v>
      </c>
      <c r="DB166" s="25">
        <f t="shared" si="1762"/>
        <v>21673.97</v>
      </c>
      <c r="DC166" s="25"/>
      <c r="DD166" s="25">
        <f t="shared" si="1763"/>
        <v>0</v>
      </c>
      <c r="DE166" s="25"/>
      <c r="DF166" s="25">
        <f t="shared" si="1764"/>
        <v>0</v>
      </c>
    </row>
    <row r="167" spans="1:110" s="7" customFormat="1" ht="25.5" x14ac:dyDescent="0.2">
      <c r="A167" s="63">
        <v>109</v>
      </c>
      <c r="B167" s="82" t="s">
        <v>252</v>
      </c>
      <c r="C167" s="64" t="s">
        <v>254</v>
      </c>
      <c r="D167" s="65" t="s">
        <v>46</v>
      </c>
      <c r="E167" s="63">
        <v>1</v>
      </c>
      <c r="F167" s="57">
        <v>18206.14</v>
      </c>
      <c r="G167" s="53">
        <f t="shared" si="1777"/>
        <v>18206.14</v>
      </c>
      <c r="H167" s="24">
        <f t="shared" si="1730"/>
        <v>1</v>
      </c>
      <c r="I167" s="24">
        <f t="shared" si="1731"/>
        <v>18206.14</v>
      </c>
      <c r="J167" s="24">
        <f t="shared" si="1330"/>
        <v>0</v>
      </c>
      <c r="K167" s="24">
        <f t="shared" si="1415"/>
        <v>1</v>
      </c>
      <c r="L167" s="24">
        <f t="shared" si="1416"/>
        <v>18206.14</v>
      </c>
      <c r="M167" s="24">
        <f t="shared" si="1778"/>
        <v>0</v>
      </c>
      <c r="N167" s="24">
        <f t="shared" si="1779"/>
        <v>0</v>
      </c>
      <c r="O167" s="25"/>
      <c r="P167" s="25">
        <f t="shared" ref="P167:P168" si="1784">ROUND(O167*$F167,2)</f>
        <v>0</v>
      </c>
      <c r="Q167" s="25"/>
      <c r="R167" s="25">
        <f t="shared" si="1769"/>
        <v>0</v>
      </c>
      <c r="S167" s="25"/>
      <c r="T167" s="25">
        <f t="shared" si="724"/>
        <v>0</v>
      </c>
      <c r="U167" s="25"/>
      <c r="V167" s="25">
        <f t="shared" ref="V167:V171" si="1785">ROUND(U167*F167,2)</f>
        <v>0</v>
      </c>
      <c r="W167" s="25"/>
      <c r="X167" s="25">
        <f t="shared" ref="X167:X171" si="1786">ROUND(W167*F167,2)</f>
        <v>0</v>
      </c>
      <c r="Y167" s="25"/>
      <c r="Z167" s="25">
        <f t="shared" ref="Z167:Z171" si="1787">ROUND(Y167*F167,2)</f>
        <v>0</v>
      </c>
      <c r="AA167" s="25"/>
      <c r="AB167" s="25">
        <f t="shared" si="725"/>
        <v>0</v>
      </c>
      <c r="AC167" s="25"/>
      <c r="AD167" s="25">
        <f t="shared" si="726"/>
        <v>0</v>
      </c>
      <c r="AE167" s="25"/>
      <c r="AF167" s="25">
        <f t="shared" si="727"/>
        <v>0</v>
      </c>
      <c r="AG167" s="25"/>
      <c r="AH167" s="25">
        <f t="shared" si="728"/>
        <v>0</v>
      </c>
      <c r="AI167" s="25"/>
      <c r="AJ167" s="25">
        <f t="shared" si="729"/>
        <v>0</v>
      </c>
      <c r="AK167" s="25"/>
      <c r="AL167" s="25">
        <f t="shared" si="730"/>
        <v>0</v>
      </c>
      <c r="AM167" s="25"/>
      <c r="AN167" s="25">
        <f t="shared" si="731"/>
        <v>0</v>
      </c>
      <c r="AO167" s="25"/>
      <c r="AP167" s="25">
        <f t="shared" si="732"/>
        <v>0</v>
      </c>
      <c r="AQ167" s="25"/>
      <c r="AR167" s="25">
        <f t="shared" si="733"/>
        <v>0</v>
      </c>
      <c r="AS167" s="25"/>
      <c r="AT167" s="25">
        <f t="shared" si="734"/>
        <v>0</v>
      </c>
      <c r="AU167" s="25"/>
      <c r="AV167" s="25">
        <f t="shared" si="735"/>
        <v>0</v>
      </c>
      <c r="AW167" s="25"/>
      <c r="AX167" s="25">
        <f t="shared" si="736"/>
        <v>0</v>
      </c>
      <c r="AY167" s="25"/>
      <c r="AZ167" s="25">
        <f t="shared" si="1735"/>
        <v>0</v>
      </c>
      <c r="BA167" s="25"/>
      <c r="BB167" s="25">
        <f t="shared" si="1736"/>
        <v>0</v>
      </c>
      <c r="BC167" s="25"/>
      <c r="BD167" s="25">
        <f t="shared" si="1737"/>
        <v>0</v>
      </c>
      <c r="BE167" s="25"/>
      <c r="BF167" s="25">
        <f t="shared" si="1738"/>
        <v>0</v>
      </c>
      <c r="BG167" s="25"/>
      <c r="BH167" s="25">
        <f t="shared" si="1739"/>
        <v>0</v>
      </c>
      <c r="BI167" s="25"/>
      <c r="BJ167" s="25">
        <f t="shared" si="1740"/>
        <v>0</v>
      </c>
      <c r="BK167" s="25"/>
      <c r="BL167" s="25">
        <f t="shared" si="1741"/>
        <v>0</v>
      </c>
      <c r="BM167" s="25"/>
      <c r="BN167" s="25">
        <f t="shared" si="1742"/>
        <v>0</v>
      </c>
      <c r="BO167" s="25"/>
      <c r="BP167" s="25">
        <f t="shared" si="1743"/>
        <v>0</v>
      </c>
      <c r="BQ167" s="25"/>
      <c r="BR167" s="25">
        <f t="shared" si="1744"/>
        <v>0</v>
      </c>
      <c r="BS167" s="25"/>
      <c r="BT167" s="25">
        <f t="shared" si="1745"/>
        <v>0</v>
      </c>
      <c r="BU167" s="25"/>
      <c r="BV167" s="25">
        <f t="shared" si="1746"/>
        <v>0</v>
      </c>
      <c r="BW167" s="25"/>
      <c r="BX167" s="25">
        <f t="shared" si="1747"/>
        <v>0</v>
      </c>
      <c r="BY167" s="25"/>
      <c r="BZ167" s="25">
        <f t="shared" si="1748"/>
        <v>0</v>
      </c>
      <c r="CA167" s="25"/>
      <c r="CB167" s="25">
        <f t="shared" si="1749"/>
        <v>0</v>
      </c>
      <c r="CC167" s="25"/>
      <c r="CD167" s="25">
        <f t="shared" si="1750"/>
        <v>0</v>
      </c>
      <c r="CE167" s="25"/>
      <c r="CF167" s="25">
        <f t="shared" si="1751"/>
        <v>0</v>
      </c>
      <c r="CG167" s="25"/>
      <c r="CH167" s="25">
        <f t="shared" si="1752"/>
        <v>0</v>
      </c>
      <c r="CI167" s="25"/>
      <c r="CJ167" s="25">
        <f t="shared" si="1753"/>
        <v>0</v>
      </c>
      <c r="CK167" s="25"/>
      <c r="CL167" s="25">
        <f t="shared" si="1754"/>
        <v>0</v>
      </c>
      <c r="CM167" s="25"/>
      <c r="CN167" s="25">
        <f t="shared" si="1755"/>
        <v>0</v>
      </c>
      <c r="CO167" s="25"/>
      <c r="CP167" s="25">
        <f t="shared" si="1756"/>
        <v>0</v>
      </c>
      <c r="CQ167" s="25"/>
      <c r="CR167" s="25">
        <f t="shared" si="1757"/>
        <v>0</v>
      </c>
      <c r="CS167" s="25"/>
      <c r="CT167" s="25">
        <f t="shared" si="1758"/>
        <v>0</v>
      </c>
      <c r="CU167" s="25"/>
      <c r="CV167" s="25">
        <f t="shared" si="1759"/>
        <v>0</v>
      </c>
      <c r="CW167" s="25"/>
      <c r="CX167" s="25">
        <f t="shared" si="1760"/>
        <v>0</v>
      </c>
      <c r="CY167" s="25"/>
      <c r="CZ167" s="25">
        <f t="shared" si="1761"/>
        <v>0</v>
      </c>
      <c r="DA167" s="25">
        <v>1</v>
      </c>
      <c r="DB167" s="25">
        <f t="shared" si="1762"/>
        <v>18206.14</v>
      </c>
      <c r="DC167" s="25"/>
      <c r="DD167" s="25">
        <f t="shared" si="1763"/>
        <v>0</v>
      </c>
      <c r="DE167" s="25"/>
      <c r="DF167" s="25">
        <f t="shared" si="1764"/>
        <v>0</v>
      </c>
    </row>
    <row r="168" spans="1:110" s="7" customFormat="1" ht="25.5" x14ac:dyDescent="0.2">
      <c r="A168" s="63">
        <v>110</v>
      </c>
      <c r="B168" s="82" t="s">
        <v>255</v>
      </c>
      <c r="C168" s="64" t="s">
        <v>256</v>
      </c>
      <c r="D168" s="65" t="s">
        <v>257</v>
      </c>
      <c r="E168" s="63">
        <v>602</v>
      </c>
      <c r="F168" s="57">
        <v>212.48</v>
      </c>
      <c r="G168" s="53">
        <f t="shared" si="1777"/>
        <v>127912.96000000001</v>
      </c>
      <c r="H168" s="24">
        <f t="shared" si="1730"/>
        <v>602</v>
      </c>
      <c r="I168" s="24">
        <f t="shared" si="1731"/>
        <v>127912.96000000001</v>
      </c>
      <c r="J168" s="24">
        <f t="shared" si="1330"/>
        <v>0</v>
      </c>
      <c r="K168" s="24">
        <f t="shared" si="1415"/>
        <v>602</v>
      </c>
      <c r="L168" s="24">
        <f t="shared" si="1416"/>
        <v>127912.96000000001</v>
      </c>
      <c r="M168" s="24">
        <f t="shared" si="1778"/>
        <v>0</v>
      </c>
      <c r="N168" s="24">
        <f t="shared" si="1779"/>
        <v>0</v>
      </c>
      <c r="O168" s="25"/>
      <c r="P168" s="25">
        <f t="shared" si="1784"/>
        <v>0</v>
      </c>
      <c r="Q168" s="25"/>
      <c r="R168" s="25">
        <f t="shared" si="1769"/>
        <v>0</v>
      </c>
      <c r="S168" s="25"/>
      <c r="T168" s="25">
        <f t="shared" si="724"/>
        <v>0</v>
      </c>
      <c r="U168" s="25"/>
      <c r="V168" s="25">
        <f t="shared" si="1785"/>
        <v>0</v>
      </c>
      <c r="W168" s="25"/>
      <c r="X168" s="25">
        <f t="shared" si="1786"/>
        <v>0</v>
      </c>
      <c r="Y168" s="25"/>
      <c r="Z168" s="25">
        <f t="shared" si="1787"/>
        <v>0</v>
      </c>
      <c r="AA168" s="25"/>
      <c r="AB168" s="25">
        <f t="shared" si="725"/>
        <v>0</v>
      </c>
      <c r="AC168" s="25"/>
      <c r="AD168" s="25">
        <f t="shared" si="726"/>
        <v>0</v>
      </c>
      <c r="AE168" s="25"/>
      <c r="AF168" s="25">
        <f t="shared" si="727"/>
        <v>0</v>
      </c>
      <c r="AG168" s="25"/>
      <c r="AH168" s="25">
        <f t="shared" si="728"/>
        <v>0</v>
      </c>
      <c r="AI168" s="25"/>
      <c r="AJ168" s="25">
        <f t="shared" si="729"/>
        <v>0</v>
      </c>
      <c r="AK168" s="25"/>
      <c r="AL168" s="25">
        <f t="shared" si="730"/>
        <v>0</v>
      </c>
      <c r="AM168" s="25"/>
      <c r="AN168" s="25">
        <f t="shared" si="731"/>
        <v>0</v>
      </c>
      <c r="AO168" s="25"/>
      <c r="AP168" s="25">
        <f t="shared" si="732"/>
        <v>0</v>
      </c>
      <c r="AQ168" s="25"/>
      <c r="AR168" s="25">
        <f t="shared" si="733"/>
        <v>0</v>
      </c>
      <c r="AS168" s="25"/>
      <c r="AT168" s="25">
        <f t="shared" si="734"/>
        <v>0</v>
      </c>
      <c r="AU168" s="25"/>
      <c r="AV168" s="25">
        <f t="shared" si="735"/>
        <v>0</v>
      </c>
      <c r="AW168" s="25"/>
      <c r="AX168" s="25">
        <f t="shared" si="736"/>
        <v>0</v>
      </c>
      <c r="AY168" s="25"/>
      <c r="AZ168" s="25">
        <f t="shared" si="1735"/>
        <v>0</v>
      </c>
      <c r="BA168" s="25"/>
      <c r="BB168" s="25">
        <f t="shared" si="1736"/>
        <v>0</v>
      </c>
      <c r="BC168" s="25"/>
      <c r="BD168" s="25">
        <f t="shared" si="1737"/>
        <v>0</v>
      </c>
      <c r="BE168" s="25"/>
      <c r="BF168" s="25">
        <f t="shared" si="1738"/>
        <v>0</v>
      </c>
      <c r="BG168" s="25"/>
      <c r="BH168" s="25">
        <f t="shared" si="1739"/>
        <v>0</v>
      </c>
      <c r="BI168" s="25"/>
      <c r="BJ168" s="25">
        <f t="shared" si="1740"/>
        <v>0</v>
      </c>
      <c r="BK168" s="25"/>
      <c r="BL168" s="25">
        <f t="shared" si="1741"/>
        <v>0</v>
      </c>
      <c r="BM168" s="25"/>
      <c r="BN168" s="25">
        <f t="shared" si="1742"/>
        <v>0</v>
      </c>
      <c r="BO168" s="25"/>
      <c r="BP168" s="25">
        <f t="shared" si="1743"/>
        <v>0</v>
      </c>
      <c r="BQ168" s="25"/>
      <c r="BR168" s="25">
        <f t="shared" si="1744"/>
        <v>0</v>
      </c>
      <c r="BS168" s="25"/>
      <c r="BT168" s="25">
        <f t="shared" si="1745"/>
        <v>0</v>
      </c>
      <c r="BU168" s="25"/>
      <c r="BV168" s="25">
        <f t="shared" si="1746"/>
        <v>0</v>
      </c>
      <c r="BW168" s="25"/>
      <c r="BX168" s="25">
        <f t="shared" si="1747"/>
        <v>0</v>
      </c>
      <c r="BY168" s="25"/>
      <c r="BZ168" s="25">
        <f t="shared" si="1748"/>
        <v>0</v>
      </c>
      <c r="CA168" s="25"/>
      <c r="CB168" s="25">
        <f t="shared" si="1749"/>
        <v>0</v>
      </c>
      <c r="CC168" s="25"/>
      <c r="CD168" s="25">
        <f t="shared" si="1750"/>
        <v>0</v>
      </c>
      <c r="CE168" s="25"/>
      <c r="CF168" s="25">
        <f t="shared" si="1751"/>
        <v>0</v>
      </c>
      <c r="CG168" s="25"/>
      <c r="CH168" s="25">
        <f t="shared" si="1752"/>
        <v>0</v>
      </c>
      <c r="CI168" s="25"/>
      <c r="CJ168" s="25">
        <f t="shared" si="1753"/>
        <v>0</v>
      </c>
      <c r="CK168" s="25"/>
      <c r="CL168" s="25">
        <f t="shared" si="1754"/>
        <v>0</v>
      </c>
      <c r="CM168" s="25"/>
      <c r="CN168" s="25">
        <f t="shared" si="1755"/>
        <v>0</v>
      </c>
      <c r="CO168" s="25"/>
      <c r="CP168" s="25">
        <f t="shared" si="1756"/>
        <v>0</v>
      </c>
      <c r="CQ168" s="25"/>
      <c r="CR168" s="25">
        <f t="shared" si="1757"/>
        <v>0</v>
      </c>
      <c r="CS168" s="25"/>
      <c r="CT168" s="25">
        <f t="shared" si="1758"/>
        <v>0</v>
      </c>
      <c r="CU168" s="25"/>
      <c r="CV168" s="25">
        <f t="shared" si="1759"/>
        <v>0</v>
      </c>
      <c r="CW168" s="25"/>
      <c r="CX168" s="25">
        <f t="shared" si="1760"/>
        <v>0</v>
      </c>
      <c r="CY168" s="25"/>
      <c r="CZ168" s="25">
        <f t="shared" si="1761"/>
        <v>0</v>
      </c>
      <c r="DA168" s="25">
        <v>602</v>
      </c>
      <c r="DB168" s="25">
        <f t="shared" si="1762"/>
        <v>127912.96000000001</v>
      </c>
      <c r="DC168" s="25"/>
      <c r="DD168" s="25">
        <f t="shared" si="1763"/>
        <v>0</v>
      </c>
      <c r="DE168" s="25"/>
      <c r="DF168" s="25">
        <f t="shared" si="1764"/>
        <v>0</v>
      </c>
    </row>
    <row r="169" spans="1:110" s="7" customFormat="1" x14ac:dyDescent="0.2">
      <c r="A169" s="100"/>
      <c r="B169" s="101"/>
      <c r="C169" s="102" t="s">
        <v>258</v>
      </c>
      <c r="D169" s="103"/>
      <c r="E169" s="100"/>
      <c r="F169" s="104"/>
      <c r="G169" s="105"/>
      <c r="H169" s="24">
        <f t="shared" si="1730"/>
        <v>0</v>
      </c>
      <c r="I169" s="24">
        <f t="shared" si="1731"/>
        <v>0</v>
      </c>
      <c r="J169" s="106"/>
      <c r="K169" s="106"/>
      <c r="L169" s="106"/>
      <c r="M169" s="106"/>
      <c r="N169" s="106"/>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f t="shared" si="1735"/>
        <v>0</v>
      </c>
      <c r="BA169" s="25"/>
      <c r="BB169" s="25">
        <f t="shared" si="1736"/>
        <v>0</v>
      </c>
      <c r="BC169" s="25"/>
      <c r="BD169" s="25">
        <f t="shared" si="1737"/>
        <v>0</v>
      </c>
      <c r="BE169" s="25"/>
      <c r="BF169" s="25">
        <f t="shared" si="1738"/>
        <v>0</v>
      </c>
      <c r="BG169" s="25"/>
      <c r="BH169" s="25">
        <f t="shared" si="1739"/>
        <v>0</v>
      </c>
      <c r="BI169" s="25"/>
      <c r="BJ169" s="25">
        <f t="shared" si="1740"/>
        <v>0</v>
      </c>
      <c r="BK169" s="25"/>
      <c r="BL169" s="25">
        <f t="shared" si="1741"/>
        <v>0</v>
      </c>
      <c r="BM169" s="25"/>
      <c r="BN169" s="25">
        <f t="shared" si="1742"/>
        <v>0</v>
      </c>
      <c r="BO169" s="25"/>
      <c r="BP169" s="25">
        <f t="shared" si="1743"/>
        <v>0</v>
      </c>
      <c r="BQ169" s="25"/>
      <c r="BR169" s="25">
        <f t="shared" si="1744"/>
        <v>0</v>
      </c>
      <c r="BS169" s="25"/>
      <c r="BT169" s="25">
        <f t="shared" si="1745"/>
        <v>0</v>
      </c>
      <c r="BU169" s="25"/>
      <c r="BV169" s="25">
        <f t="shared" si="1746"/>
        <v>0</v>
      </c>
      <c r="BW169" s="25"/>
      <c r="BX169" s="25">
        <f t="shared" si="1747"/>
        <v>0</v>
      </c>
      <c r="BY169" s="25"/>
      <c r="BZ169" s="25">
        <f t="shared" si="1748"/>
        <v>0</v>
      </c>
      <c r="CA169" s="25"/>
      <c r="CB169" s="25">
        <f t="shared" si="1749"/>
        <v>0</v>
      </c>
      <c r="CC169" s="25"/>
      <c r="CD169" s="25"/>
      <c r="CE169" s="25"/>
      <c r="CF169" s="25"/>
      <c r="CG169" s="25"/>
      <c r="CH169" s="25"/>
      <c r="CI169" s="25"/>
      <c r="CJ169" s="25">
        <f t="shared" si="1753"/>
        <v>0</v>
      </c>
      <c r="CK169" s="25"/>
      <c r="CL169" s="25">
        <f t="shared" si="1754"/>
        <v>0</v>
      </c>
      <c r="CM169" s="25"/>
      <c r="CN169" s="25">
        <f t="shared" si="1755"/>
        <v>0</v>
      </c>
      <c r="CO169" s="25"/>
      <c r="CP169" s="25">
        <f t="shared" si="1756"/>
        <v>0</v>
      </c>
      <c r="CQ169" s="25"/>
      <c r="CR169" s="25">
        <f t="shared" si="1757"/>
        <v>0</v>
      </c>
      <c r="CS169" s="25"/>
      <c r="CT169" s="25">
        <f t="shared" si="1758"/>
        <v>0</v>
      </c>
      <c r="CU169" s="25"/>
      <c r="CV169" s="25">
        <f t="shared" si="1759"/>
        <v>0</v>
      </c>
      <c r="CW169" s="25"/>
      <c r="CX169" s="25">
        <f t="shared" si="1760"/>
        <v>0</v>
      </c>
      <c r="CY169" s="25"/>
      <c r="CZ169" s="25">
        <f t="shared" si="1761"/>
        <v>0</v>
      </c>
      <c r="DA169" s="25"/>
      <c r="DB169" s="25">
        <f t="shared" si="1762"/>
        <v>0</v>
      </c>
      <c r="DC169" s="25"/>
      <c r="DD169" s="25">
        <f t="shared" si="1763"/>
        <v>0</v>
      </c>
      <c r="DE169" s="25"/>
      <c r="DF169" s="25">
        <f t="shared" si="1764"/>
        <v>0</v>
      </c>
    </row>
    <row r="170" spans="1:110" s="7" customFormat="1" ht="25.5" x14ac:dyDescent="0.2">
      <c r="A170" s="63">
        <v>111</v>
      </c>
      <c r="B170" s="82" t="s">
        <v>259</v>
      </c>
      <c r="C170" s="64" t="s">
        <v>260</v>
      </c>
      <c r="D170" s="65" t="s">
        <v>46</v>
      </c>
      <c r="E170" s="63">
        <v>12</v>
      </c>
      <c r="F170" s="57">
        <v>1123.92</v>
      </c>
      <c r="G170" s="53">
        <f>ROUND(E170*F170,2)</f>
        <v>13487.04</v>
      </c>
      <c r="H170" s="24">
        <f t="shared" si="1730"/>
        <v>12</v>
      </c>
      <c r="I170" s="24">
        <f t="shared" si="1731"/>
        <v>13487.04</v>
      </c>
      <c r="J170" s="24">
        <f t="shared" si="1330"/>
        <v>0</v>
      </c>
      <c r="K170" s="24">
        <f t="shared" si="1415"/>
        <v>12</v>
      </c>
      <c r="L170" s="24">
        <f t="shared" si="1416"/>
        <v>13487.04</v>
      </c>
      <c r="M170" s="24">
        <f>E170-H170</f>
        <v>0</v>
      </c>
      <c r="N170" s="24">
        <f>G170-I170</f>
        <v>0</v>
      </c>
      <c r="O170" s="25"/>
      <c r="P170" s="25">
        <f>ROUND(O170*$F170,2)</f>
        <v>0</v>
      </c>
      <c r="Q170" s="25"/>
      <c r="R170" s="25">
        <f t="shared" ref="R170:R181" si="1788">ROUND(Q170*F170,2)</f>
        <v>0</v>
      </c>
      <c r="S170" s="25"/>
      <c r="T170" s="25">
        <f t="shared" si="724"/>
        <v>0</v>
      </c>
      <c r="U170" s="25"/>
      <c r="V170" s="25">
        <f t="shared" si="1785"/>
        <v>0</v>
      </c>
      <c r="W170" s="25"/>
      <c r="X170" s="25">
        <f t="shared" si="1786"/>
        <v>0</v>
      </c>
      <c r="Y170" s="25"/>
      <c r="Z170" s="25">
        <f t="shared" si="1787"/>
        <v>0</v>
      </c>
      <c r="AA170" s="25"/>
      <c r="AB170" s="25">
        <f t="shared" si="725"/>
        <v>0</v>
      </c>
      <c r="AC170" s="25"/>
      <c r="AD170" s="25">
        <f t="shared" si="726"/>
        <v>0</v>
      </c>
      <c r="AE170" s="25"/>
      <c r="AF170" s="25">
        <f t="shared" si="727"/>
        <v>0</v>
      </c>
      <c r="AG170" s="25"/>
      <c r="AH170" s="25">
        <f t="shared" si="728"/>
        <v>0</v>
      </c>
      <c r="AI170" s="25"/>
      <c r="AJ170" s="25">
        <f t="shared" si="729"/>
        <v>0</v>
      </c>
      <c r="AK170" s="25"/>
      <c r="AL170" s="25">
        <f t="shared" si="730"/>
        <v>0</v>
      </c>
      <c r="AM170" s="25"/>
      <c r="AN170" s="25">
        <f t="shared" si="731"/>
        <v>0</v>
      </c>
      <c r="AO170" s="25"/>
      <c r="AP170" s="25">
        <f t="shared" si="732"/>
        <v>0</v>
      </c>
      <c r="AQ170" s="25"/>
      <c r="AR170" s="25">
        <f t="shared" si="733"/>
        <v>0</v>
      </c>
      <c r="AS170" s="25"/>
      <c r="AT170" s="25">
        <f t="shared" si="734"/>
        <v>0</v>
      </c>
      <c r="AU170" s="25"/>
      <c r="AV170" s="25">
        <f t="shared" si="735"/>
        <v>0</v>
      </c>
      <c r="AW170" s="25"/>
      <c r="AX170" s="25">
        <f t="shared" si="736"/>
        <v>0</v>
      </c>
      <c r="AY170" s="25"/>
      <c r="AZ170" s="25">
        <f t="shared" si="1735"/>
        <v>0</v>
      </c>
      <c r="BA170" s="25"/>
      <c r="BB170" s="25">
        <f t="shared" si="1736"/>
        <v>0</v>
      </c>
      <c r="BC170" s="25"/>
      <c r="BD170" s="25">
        <f t="shared" si="1737"/>
        <v>0</v>
      </c>
      <c r="BE170" s="25"/>
      <c r="BF170" s="25">
        <f t="shared" si="1738"/>
        <v>0</v>
      </c>
      <c r="BG170" s="25"/>
      <c r="BH170" s="25">
        <f t="shared" si="1739"/>
        <v>0</v>
      </c>
      <c r="BI170" s="25"/>
      <c r="BJ170" s="25">
        <f t="shared" si="1740"/>
        <v>0</v>
      </c>
      <c r="BK170" s="25"/>
      <c r="BL170" s="25">
        <f t="shared" si="1741"/>
        <v>0</v>
      </c>
      <c r="BM170" s="25"/>
      <c r="BN170" s="25">
        <f t="shared" si="1742"/>
        <v>0</v>
      </c>
      <c r="BO170" s="25"/>
      <c r="BP170" s="25">
        <f t="shared" si="1743"/>
        <v>0</v>
      </c>
      <c r="BQ170" s="25"/>
      <c r="BR170" s="25">
        <f t="shared" si="1744"/>
        <v>0</v>
      </c>
      <c r="BS170" s="25"/>
      <c r="BT170" s="25">
        <f t="shared" si="1745"/>
        <v>0</v>
      </c>
      <c r="BU170" s="25"/>
      <c r="BV170" s="25">
        <f t="shared" si="1746"/>
        <v>0</v>
      </c>
      <c r="BW170" s="25"/>
      <c r="BX170" s="25">
        <f t="shared" si="1747"/>
        <v>0</v>
      </c>
      <c r="BY170" s="25"/>
      <c r="BZ170" s="25">
        <f t="shared" si="1748"/>
        <v>0</v>
      </c>
      <c r="CA170" s="25"/>
      <c r="CB170" s="25">
        <f t="shared" si="1749"/>
        <v>0</v>
      </c>
      <c r="CC170" s="25"/>
      <c r="CD170" s="25">
        <f t="shared" ref="CD170:CD171" si="1789">ROUND(CC170*F170,2)</f>
        <v>0</v>
      </c>
      <c r="CE170" s="25"/>
      <c r="CF170" s="25">
        <f t="shared" ref="CF170:CF171" si="1790">ROUND(CE170*F170,2)</f>
        <v>0</v>
      </c>
      <c r="CG170" s="25"/>
      <c r="CH170" s="25">
        <f t="shared" ref="CH170:CH171" si="1791">ROUND(CG170*F170,2)</f>
        <v>0</v>
      </c>
      <c r="CI170" s="25"/>
      <c r="CJ170" s="25">
        <f t="shared" si="1753"/>
        <v>0</v>
      </c>
      <c r="CK170" s="25"/>
      <c r="CL170" s="25">
        <f t="shared" si="1754"/>
        <v>0</v>
      </c>
      <c r="CM170" s="25"/>
      <c r="CN170" s="25">
        <f t="shared" si="1755"/>
        <v>0</v>
      </c>
      <c r="CO170" s="25"/>
      <c r="CP170" s="25">
        <f t="shared" si="1756"/>
        <v>0</v>
      </c>
      <c r="CQ170" s="25"/>
      <c r="CR170" s="25">
        <f t="shared" si="1757"/>
        <v>0</v>
      </c>
      <c r="CS170" s="25"/>
      <c r="CT170" s="25">
        <f t="shared" si="1758"/>
        <v>0</v>
      </c>
      <c r="CU170" s="25"/>
      <c r="CV170" s="25">
        <f t="shared" si="1759"/>
        <v>0</v>
      </c>
      <c r="CW170" s="25"/>
      <c r="CX170" s="25">
        <f t="shared" si="1760"/>
        <v>0</v>
      </c>
      <c r="CY170" s="25"/>
      <c r="CZ170" s="25">
        <f t="shared" si="1761"/>
        <v>0</v>
      </c>
      <c r="DA170" s="25">
        <v>12</v>
      </c>
      <c r="DB170" s="25">
        <f t="shared" si="1762"/>
        <v>13487.04</v>
      </c>
      <c r="DC170" s="25"/>
      <c r="DD170" s="25">
        <f t="shared" si="1763"/>
        <v>0</v>
      </c>
      <c r="DE170" s="25"/>
      <c r="DF170" s="25">
        <f t="shared" si="1764"/>
        <v>0</v>
      </c>
    </row>
    <row r="171" spans="1:110" s="7" customFormat="1" ht="25.5" x14ac:dyDescent="0.2">
      <c r="A171" s="63">
        <v>112</v>
      </c>
      <c r="B171" s="82" t="s">
        <v>261</v>
      </c>
      <c r="C171" s="64" t="s">
        <v>262</v>
      </c>
      <c r="D171" s="65" t="s">
        <v>46</v>
      </c>
      <c r="E171" s="63">
        <v>14</v>
      </c>
      <c r="F171" s="57">
        <v>8514.9</v>
      </c>
      <c r="G171" s="53">
        <f t="shared" ref="G171:G175" si="1792">ROUND(E171*F171,2)</f>
        <v>119208.6</v>
      </c>
      <c r="H171" s="24">
        <f t="shared" si="1730"/>
        <v>14</v>
      </c>
      <c r="I171" s="24">
        <f t="shared" si="1731"/>
        <v>119208.6</v>
      </c>
      <c r="J171" s="24">
        <f t="shared" si="1330"/>
        <v>0</v>
      </c>
      <c r="K171" s="24">
        <f t="shared" si="1415"/>
        <v>14</v>
      </c>
      <c r="L171" s="24">
        <f t="shared" si="1416"/>
        <v>119208.6</v>
      </c>
      <c r="M171" s="24">
        <f t="shared" ref="M171:M175" si="1793">E171-H171</f>
        <v>0</v>
      </c>
      <c r="N171" s="24">
        <f t="shared" ref="N171:N175" si="1794">G171-I171</f>
        <v>0</v>
      </c>
      <c r="O171" s="25"/>
      <c r="P171" s="25">
        <f>ROUND(O171*$F171,2)</f>
        <v>0</v>
      </c>
      <c r="Q171" s="25"/>
      <c r="R171" s="25">
        <f t="shared" si="1788"/>
        <v>0</v>
      </c>
      <c r="S171" s="25"/>
      <c r="T171" s="25">
        <f t="shared" si="724"/>
        <v>0</v>
      </c>
      <c r="U171" s="25"/>
      <c r="V171" s="25">
        <f t="shared" si="1785"/>
        <v>0</v>
      </c>
      <c r="W171" s="25"/>
      <c r="X171" s="25">
        <f t="shared" si="1786"/>
        <v>0</v>
      </c>
      <c r="Y171" s="25"/>
      <c r="Z171" s="25">
        <f t="shared" si="1787"/>
        <v>0</v>
      </c>
      <c r="AA171" s="25"/>
      <c r="AB171" s="25">
        <f t="shared" si="725"/>
        <v>0</v>
      </c>
      <c r="AC171" s="25"/>
      <c r="AD171" s="25">
        <f t="shared" si="726"/>
        <v>0</v>
      </c>
      <c r="AE171" s="25"/>
      <c r="AF171" s="25">
        <f t="shared" si="727"/>
        <v>0</v>
      </c>
      <c r="AG171" s="25"/>
      <c r="AH171" s="25">
        <f t="shared" si="728"/>
        <v>0</v>
      </c>
      <c r="AI171" s="25"/>
      <c r="AJ171" s="25">
        <f t="shared" si="729"/>
        <v>0</v>
      </c>
      <c r="AK171" s="25"/>
      <c r="AL171" s="25">
        <f t="shared" si="730"/>
        <v>0</v>
      </c>
      <c r="AM171" s="25"/>
      <c r="AN171" s="25">
        <f t="shared" si="731"/>
        <v>0</v>
      </c>
      <c r="AO171" s="25"/>
      <c r="AP171" s="25">
        <f t="shared" si="732"/>
        <v>0</v>
      </c>
      <c r="AQ171" s="25"/>
      <c r="AR171" s="25">
        <f t="shared" si="733"/>
        <v>0</v>
      </c>
      <c r="AS171" s="25"/>
      <c r="AT171" s="25">
        <f t="shared" si="734"/>
        <v>0</v>
      </c>
      <c r="AU171" s="25"/>
      <c r="AV171" s="25">
        <f t="shared" si="735"/>
        <v>0</v>
      </c>
      <c r="AW171" s="25"/>
      <c r="AX171" s="25">
        <f t="shared" si="736"/>
        <v>0</v>
      </c>
      <c r="AY171" s="25"/>
      <c r="AZ171" s="25">
        <f t="shared" si="1735"/>
        <v>0</v>
      </c>
      <c r="BA171" s="25"/>
      <c r="BB171" s="25">
        <f t="shared" si="1736"/>
        <v>0</v>
      </c>
      <c r="BC171" s="25"/>
      <c r="BD171" s="25">
        <f t="shared" si="1737"/>
        <v>0</v>
      </c>
      <c r="BE171" s="25"/>
      <c r="BF171" s="25">
        <f t="shared" si="1738"/>
        <v>0</v>
      </c>
      <c r="BG171" s="25"/>
      <c r="BH171" s="25">
        <f t="shared" si="1739"/>
        <v>0</v>
      </c>
      <c r="BI171" s="25"/>
      <c r="BJ171" s="25">
        <f t="shared" si="1740"/>
        <v>0</v>
      </c>
      <c r="BK171" s="25"/>
      <c r="BL171" s="25">
        <f t="shared" si="1741"/>
        <v>0</v>
      </c>
      <c r="BM171" s="25"/>
      <c r="BN171" s="25">
        <f t="shared" si="1742"/>
        <v>0</v>
      </c>
      <c r="BO171" s="25"/>
      <c r="BP171" s="25">
        <f t="shared" si="1743"/>
        <v>0</v>
      </c>
      <c r="BQ171" s="25"/>
      <c r="BR171" s="25">
        <f t="shared" si="1744"/>
        <v>0</v>
      </c>
      <c r="BS171" s="25"/>
      <c r="BT171" s="25">
        <f t="shared" si="1745"/>
        <v>0</v>
      </c>
      <c r="BU171" s="25"/>
      <c r="BV171" s="25">
        <f t="shared" si="1746"/>
        <v>0</v>
      </c>
      <c r="BW171" s="25"/>
      <c r="BX171" s="25">
        <f t="shared" si="1747"/>
        <v>0</v>
      </c>
      <c r="BY171" s="25"/>
      <c r="BZ171" s="25">
        <f t="shared" si="1748"/>
        <v>0</v>
      </c>
      <c r="CA171" s="25"/>
      <c r="CB171" s="25">
        <f t="shared" si="1749"/>
        <v>0</v>
      </c>
      <c r="CC171" s="25"/>
      <c r="CD171" s="25">
        <f t="shared" si="1789"/>
        <v>0</v>
      </c>
      <c r="CE171" s="25"/>
      <c r="CF171" s="25">
        <f t="shared" si="1790"/>
        <v>0</v>
      </c>
      <c r="CG171" s="25"/>
      <c r="CH171" s="25">
        <f t="shared" si="1791"/>
        <v>0</v>
      </c>
      <c r="CI171" s="25"/>
      <c r="CJ171" s="25">
        <f t="shared" si="1753"/>
        <v>0</v>
      </c>
      <c r="CK171" s="25"/>
      <c r="CL171" s="25">
        <f t="shared" si="1754"/>
        <v>0</v>
      </c>
      <c r="CM171" s="25"/>
      <c r="CN171" s="25">
        <f t="shared" si="1755"/>
        <v>0</v>
      </c>
      <c r="CO171" s="25"/>
      <c r="CP171" s="25">
        <f t="shared" si="1756"/>
        <v>0</v>
      </c>
      <c r="CQ171" s="25"/>
      <c r="CR171" s="25">
        <f t="shared" si="1757"/>
        <v>0</v>
      </c>
      <c r="CS171" s="25"/>
      <c r="CT171" s="25">
        <f t="shared" si="1758"/>
        <v>0</v>
      </c>
      <c r="CU171" s="25"/>
      <c r="CV171" s="25">
        <f t="shared" si="1759"/>
        <v>0</v>
      </c>
      <c r="CW171" s="25"/>
      <c r="CX171" s="25">
        <f t="shared" si="1760"/>
        <v>0</v>
      </c>
      <c r="CY171" s="25"/>
      <c r="CZ171" s="25">
        <f t="shared" si="1761"/>
        <v>0</v>
      </c>
      <c r="DA171" s="25">
        <v>14</v>
      </c>
      <c r="DB171" s="25">
        <f t="shared" si="1762"/>
        <v>119208.6</v>
      </c>
      <c r="DC171" s="25"/>
      <c r="DD171" s="25">
        <f t="shared" si="1763"/>
        <v>0</v>
      </c>
      <c r="DE171" s="25"/>
      <c r="DF171" s="25">
        <f t="shared" si="1764"/>
        <v>0</v>
      </c>
    </row>
    <row r="172" spans="1:110" s="7" customFormat="1" x14ac:dyDescent="0.2">
      <c r="A172" s="100"/>
      <c r="B172" s="101"/>
      <c r="C172" s="102" t="s">
        <v>263</v>
      </c>
      <c r="D172" s="103"/>
      <c r="E172" s="100"/>
      <c r="F172" s="104"/>
      <c r="G172" s="105"/>
      <c r="H172" s="24">
        <f t="shared" si="1730"/>
        <v>0</v>
      </c>
      <c r="I172" s="24">
        <f t="shared" si="1731"/>
        <v>0</v>
      </c>
      <c r="J172" s="106"/>
      <c r="K172" s="106"/>
      <c r="L172" s="106"/>
      <c r="M172" s="106"/>
      <c r="N172" s="106"/>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f t="shared" si="1735"/>
        <v>0</v>
      </c>
      <c r="BA172" s="25"/>
      <c r="BB172" s="25">
        <f t="shared" si="1736"/>
        <v>0</v>
      </c>
      <c r="BC172" s="25"/>
      <c r="BD172" s="25">
        <f t="shared" si="1737"/>
        <v>0</v>
      </c>
      <c r="BE172" s="25"/>
      <c r="BF172" s="25">
        <f t="shared" si="1738"/>
        <v>0</v>
      </c>
      <c r="BG172" s="25"/>
      <c r="BH172" s="25">
        <f t="shared" si="1739"/>
        <v>0</v>
      </c>
      <c r="BI172" s="25"/>
      <c r="BJ172" s="25">
        <f t="shared" si="1740"/>
        <v>0</v>
      </c>
      <c r="BK172" s="25"/>
      <c r="BL172" s="25">
        <f t="shared" si="1741"/>
        <v>0</v>
      </c>
      <c r="BM172" s="25"/>
      <c r="BN172" s="25">
        <f t="shared" si="1742"/>
        <v>0</v>
      </c>
      <c r="BO172" s="25"/>
      <c r="BP172" s="25">
        <f t="shared" si="1743"/>
        <v>0</v>
      </c>
      <c r="BQ172" s="25"/>
      <c r="BR172" s="25">
        <f t="shared" si="1744"/>
        <v>0</v>
      </c>
      <c r="BS172" s="25"/>
      <c r="BT172" s="25">
        <f t="shared" si="1745"/>
        <v>0</v>
      </c>
      <c r="BU172" s="25"/>
      <c r="BV172" s="25">
        <f t="shared" si="1746"/>
        <v>0</v>
      </c>
      <c r="BW172" s="25"/>
      <c r="BX172" s="25">
        <f t="shared" si="1747"/>
        <v>0</v>
      </c>
      <c r="BY172" s="25"/>
      <c r="BZ172" s="25">
        <f t="shared" si="1748"/>
        <v>0</v>
      </c>
      <c r="CA172" s="25"/>
      <c r="CB172" s="25">
        <f t="shared" si="1749"/>
        <v>0</v>
      </c>
      <c r="CC172" s="25"/>
      <c r="CD172" s="25"/>
      <c r="CE172" s="25"/>
      <c r="CF172" s="25"/>
      <c r="CG172" s="25"/>
      <c r="CH172" s="25"/>
      <c r="CI172" s="25"/>
      <c r="CJ172" s="25">
        <f t="shared" si="1753"/>
        <v>0</v>
      </c>
      <c r="CK172" s="25"/>
      <c r="CL172" s="25">
        <f t="shared" si="1754"/>
        <v>0</v>
      </c>
      <c r="CM172" s="25"/>
      <c r="CN172" s="25">
        <f t="shared" si="1755"/>
        <v>0</v>
      </c>
      <c r="CO172" s="25"/>
      <c r="CP172" s="25">
        <f t="shared" si="1756"/>
        <v>0</v>
      </c>
      <c r="CQ172" s="25"/>
      <c r="CR172" s="25">
        <f t="shared" si="1757"/>
        <v>0</v>
      </c>
      <c r="CS172" s="25"/>
      <c r="CT172" s="25">
        <f t="shared" si="1758"/>
        <v>0</v>
      </c>
      <c r="CU172" s="25"/>
      <c r="CV172" s="25">
        <f t="shared" si="1759"/>
        <v>0</v>
      </c>
      <c r="CW172" s="25"/>
      <c r="CX172" s="25">
        <f t="shared" si="1760"/>
        <v>0</v>
      </c>
      <c r="CY172" s="25"/>
      <c r="CZ172" s="25">
        <f t="shared" si="1761"/>
        <v>0</v>
      </c>
      <c r="DA172" s="25"/>
      <c r="DB172" s="25">
        <f t="shared" si="1762"/>
        <v>0</v>
      </c>
      <c r="DC172" s="25"/>
      <c r="DD172" s="25">
        <f t="shared" si="1763"/>
        <v>0</v>
      </c>
      <c r="DE172" s="25"/>
      <c r="DF172" s="25">
        <f t="shared" si="1764"/>
        <v>0</v>
      </c>
    </row>
    <row r="173" spans="1:110" s="7" customFormat="1" ht="25.5" x14ac:dyDescent="0.2">
      <c r="A173" s="63">
        <v>113</v>
      </c>
      <c r="B173" s="82" t="s">
        <v>230</v>
      </c>
      <c r="C173" s="64" t="s">
        <v>264</v>
      </c>
      <c r="D173" s="65" t="s">
        <v>46</v>
      </c>
      <c r="E173" s="63">
        <v>2</v>
      </c>
      <c r="F173" s="57">
        <v>11947.92</v>
      </c>
      <c r="G173" s="53">
        <f t="shared" si="1792"/>
        <v>23895.84</v>
      </c>
      <c r="H173" s="24">
        <f t="shared" si="1730"/>
        <v>2</v>
      </c>
      <c r="I173" s="24">
        <f t="shared" si="1731"/>
        <v>23895.84</v>
      </c>
      <c r="J173" s="24">
        <f t="shared" si="1330"/>
        <v>0</v>
      </c>
      <c r="K173" s="24">
        <f t="shared" si="1415"/>
        <v>2</v>
      </c>
      <c r="L173" s="24">
        <f t="shared" si="1416"/>
        <v>23895.84</v>
      </c>
      <c r="M173" s="24">
        <f t="shared" si="1793"/>
        <v>0</v>
      </c>
      <c r="N173" s="24">
        <f t="shared" si="1794"/>
        <v>0</v>
      </c>
      <c r="O173" s="25"/>
      <c r="P173" s="25">
        <f>ROUND(O173*$F173,2)</f>
        <v>0</v>
      </c>
      <c r="Q173" s="25"/>
      <c r="R173" s="25">
        <f t="shared" si="1788"/>
        <v>0</v>
      </c>
      <c r="S173" s="25"/>
      <c r="T173" s="25">
        <f t="shared" si="724"/>
        <v>0</v>
      </c>
      <c r="U173" s="25"/>
      <c r="V173" s="25">
        <f>ROUND(U173*F173,2)</f>
        <v>0</v>
      </c>
      <c r="W173" s="25"/>
      <c r="X173" s="25">
        <f>ROUND(W173*F173,2)</f>
        <v>0</v>
      </c>
      <c r="Y173" s="25"/>
      <c r="Z173" s="25">
        <f>ROUND(Y173*F173,2)</f>
        <v>0</v>
      </c>
      <c r="AA173" s="25"/>
      <c r="AB173" s="25">
        <f t="shared" si="725"/>
        <v>0</v>
      </c>
      <c r="AC173" s="25"/>
      <c r="AD173" s="25">
        <f t="shared" si="726"/>
        <v>0</v>
      </c>
      <c r="AE173" s="25"/>
      <c r="AF173" s="25">
        <f t="shared" si="727"/>
        <v>0</v>
      </c>
      <c r="AG173" s="25"/>
      <c r="AH173" s="25">
        <f t="shared" si="728"/>
        <v>0</v>
      </c>
      <c r="AI173" s="25"/>
      <c r="AJ173" s="25">
        <f t="shared" si="729"/>
        <v>0</v>
      </c>
      <c r="AK173" s="25"/>
      <c r="AL173" s="25">
        <f t="shared" si="730"/>
        <v>0</v>
      </c>
      <c r="AM173" s="25"/>
      <c r="AN173" s="25">
        <f t="shared" si="731"/>
        <v>0</v>
      </c>
      <c r="AO173" s="25"/>
      <c r="AP173" s="25">
        <f t="shared" si="732"/>
        <v>0</v>
      </c>
      <c r="AQ173" s="25"/>
      <c r="AR173" s="25">
        <f t="shared" si="733"/>
        <v>0</v>
      </c>
      <c r="AS173" s="25"/>
      <c r="AT173" s="25">
        <f t="shared" si="734"/>
        <v>0</v>
      </c>
      <c r="AU173" s="25"/>
      <c r="AV173" s="25">
        <f t="shared" si="735"/>
        <v>0</v>
      </c>
      <c r="AW173" s="25"/>
      <c r="AX173" s="25">
        <f t="shared" si="736"/>
        <v>0</v>
      </c>
      <c r="AY173" s="25"/>
      <c r="AZ173" s="25">
        <f t="shared" si="1735"/>
        <v>0</v>
      </c>
      <c r="BA173" s="25"/>
      <c r="BB173" s="25">
        <f t="shared" si="1736"/>
        <v>0</v>
      </c>
      <c r="BC173" s="25"/>
      <c r="BD173" s="25">
        <f t="shared" si="1737"/>
        <v>0</v>
      </c>
      <c r="BE173" s="25"/>
      <c r="BF173" s="25">
        <f t="shared" si="1738"/>
        <v>0</v>
      </c>
      <c r="BG173" s="25"/>
      <c r="BH173" s="25">
        <f t="shared" si="1739"/>
        <v>0</v>
      </c>
      <c r="BI173" s="25"/>
      <c r="BJ173" s="25">
        <f t="shared" si="1740"/>
        <v>0</v>
      </c>
      <c r="BK173" s="25"/>
      <c r="BL173" s="25">
        <f t="shared" si="1741"/>
        <v>0</v>
      </c>
      <c r="BM173" s="25"/>
      <c r="BN173" s="25">
        <f t="shared" si="1742"/>
        <v>0</v>
      </c>
      <c r="BO173" s="25"/>
      <c r="BP173" s="25">
        <f t="shared" si="1743"/>
        <v>0</v>
      </c>
      <c r="BQ173" s="25"/>
      <c r="BR173" s="25">
        <f t="shared" si="1744"/>
        <v>0</v>
      </c>
      <c r="BS173" s="25"/>
      <c r="BT173" s="25">
        <f t="shared" si="1745"/>
        <v>0</v>
      </c>
      <c r="BU173" s="25"/>
      <c r="BV173" s="25">
        <f t="shared" si="1746"/>
        <v>0</v>
      </c>
      <c r="BW173" s="25"/>
      <c r="BX173" s="25">
        <f t="shared" si="1747"/>
        <v>0</v>
      </c>
      <c r="BY173" s="25"/>
      <c r="BZ173" s="25">
        <f t="shared" si="1748"/>
        <v>0</v>
      </c>
      <c r="CA173" s="25"/>
      <c r="CB173" s="25">
        <f t="shared" si="1749"/>
        <v>0</v>
      </c>
      <c r="CC173" s="25"/>
      <c r="CD173" s="25">
        <f t="shared" ref="CD173:CD193" si="1795">ROUND(CC173*F173,2)</f>
        <v>0</v>
      </c>
      <c r="CE173" s="25"/>
      <c r="CF173" s="25">
        <f t="shared" ref="CF173:CF193" si="1796">ROUND(CE173*F173,2)</f>
        <v>0</v>
      </c>
      <c r="CG173" s="25"/>
      <c r="CH173" s="25">
        <f t="shared" ref="CH173:CH193" si="1797">ROUND(CG173*F173,2)</f>
        <v>0</v>
      </c>
      <c r="CI173" s="25"/>
      <c r="CJ173" s="25">
        <f t="shared" si="1753"/>
        <v>0</v>
      </c>
      <c r="CK173" s="25"/>
      <c r="CL173" s="25">
        <f t="shared" si="1754"/>
        <v>0</v>
      </c>
      <c r="CM173" s="25"/>
      <c r="CN173" s="25">
        <f t="shared" si="1755"/>
        <v>0</v>
      </c>
      <c r="CO173" s="25"/>
      <c r="CP173" s="25">
        <f t="shared" si="1756"/>
        <v>0</v>
      </c>
      <c r="CQ173" s="25"/>
      <c r="CR173" s="25">
        <f t="shared" si="1757"/>
        <v>0</v>
      </c>
      <c r="CS173" s="25"/>
      <c r="CT173" s="25">
        <f t="shared" si="1758"/>
        <v>0</v>
      </c>
      <c r="CU173" s="25"/>
      <c r="CV173" s="25">
        <f t="shared" si="1759"/>
        <v>0</v>
      </c>
      <c r="CW173" s="25"/>
      <c r="CX173" s="25">
        <f t="shared" si="1760"/>
        <v>0</v>
      </c>
      <c r="CY173" s="25"/>
      <c r="CZ173" s="25">
        <f t="shared" si="1761"/>
        <v>0</v>
      </c>
      <c r="DA173" s="25">
        <v>2</v>
      </c>
      <c r="DB173" s="25">
        <f t="shared" si="1762"/>
        <v>23895.84</v>
      </c>
      <c r="DC173" s="25"/>
      <c r="DD173" s="25">
        <f t="shared" si="1763"/>
        <v>0</v>
      </c>
      <c r="DE173" s="25"/>
      <c r="DF173" s="25">
        <f t="shared" si="1764"/>
        <v>0</v>
      </c>
    </row>
    <row r="174" spans="1:110" s="7" customFormat="1" ht="25.5" x14ac:dyDescent="0.2">
      <c r="A174" s="63">
        <v>114</v>
      </c>
      <c r="B174" s="82" t="s">
        <v>230</v>
      </c>
      <c r="C174" s="64" t="s">
        <v>265</v>
      </c>
      <c r="D174" s="65" t="s">
        <v>46</v>
      </c>
      <c r="E174" s="63">
        <v>1</v>
      </c>
      <c r="F174" s="57">
        <v>9130.59</v>
      </c>
      <c r="G174" s="53">
        <f t="shared" si="1792"/>
        <v>9130.59</v>
      </c>
      <c r="H174" s="24">
        <f t="shared" si="1730"/>
        <v>1</v>
      </c>
      <c r="I174" s="24">
        <f t="shared" si="1731"/>
        <v>9130.59</v>
      </c>
      <c r="J174" s="24">
        <f t="shared" si="1330"/>
        <v>0</v>
      </c>
      <c r="K174" s="24">
        <f t="shared" si="1415"/>
        <v>1</v>
      </c>
      <c r="L174" s="24">
        <f t="shared" si="1416"/>
        <v>9130.59</v>
      </c>
      <c r="M174" s="24">
        <f t="shared" si="1793"/>
        <v>0</v>
      </c>
      <c r="N174" s="24">
        <f t="shared" si="1794"/>
        <v>0</v>
      </c>
      <c r="O174" s="25"/>
      <c r="P174" s="25">
        <f t="shared" ref="P174:P175" si="1798">ROUND(O174*$F174,2)</f>
        <v>0</v>
      </c>
      <c r="Q174" s="25"/>
      <c r="R174" s="25">
        <f t="shared" si="1788"/>
        <v>0</v>
      </c>
      <c r="S174" s="25"/>
      <c r="T174" s="25">
        <f t="shared" si="724"/>
        <v>0</v>
      </c>
      <c r="U174" s="25"/>
      <c r="V174" s="25">
        <f t="shared" ref="V174:V178" si="1799">ROUND(U174*F174,2)</f>
        <v>0</v>
      </c>
      <c r="W174" s="25"/>
      <c r="X174" s="25">
        <f t="shared" ref="X174:X178" si="1800">ROUND(W174*F174,2)</f>
        <v>0</v>
      </c>
      <c r="Y174" s="25"/>
      <c r="Z174" s="25">
        <f t="shared" ref="Z174:Z178" si="1801">ROUND(Y174*F174,2)</f>
        <v>0</v>
      </c>
      <c r="AA174" s="25"/>
      <c r="AB174" s="25">
        <f t="shared" si="725"/>
        <v>0</v>
      </c>
      <c r="AC174" s="25"/>
      <c r="AD174" s="25">
        <f t="shared" si="726"/>
        <v>0</v>
      </c>
      <c r="AE174" s="25"/>
      <c r="AF174" s="25">
        <f t="shared" si="727"/>
        <v>0</v>
      </c>
      <c r="AG174" s="25"/>
      <c r="AH174" s="25">
        <f t="shared" si="728"/>
        <v>0</v>
      </c>
      <c r="AI174" s="25"/>
      <c r="AJ174" s="25">
        <f t="shared" si="729"/>
        <v>0</v>
      </c>
      <c r="AK174" s="25"/>
      <c r="AL174" s="25">
        <f t="shared" si="730"/>
        <v>0</v>
      </c>
      <c r="AM174" s="25"/>
      <c r="AN174" s="25">
        <f t="shared" si="731"/>
        <v>0</v>
      </c>
      <c r="AO174" s="25"/>
      <c r="AP174" s="25">
        <f t="shared" si="732"/>
        <v>0</v>
      </c>
      <c r="AQ174" s="25"/>
      <c r="AR174" s="25">
        <f t="shared" si="733"/>
        <v>0</v>
      </c>
      <c r="AS174" s="25"/>
      <c r="AT174" s="25">
        <f t="shared" si="734"/>
        <v>0</v>
      </c>
      <c r="AU174" s="25"/>
      <c r="AV174" s="25">
        <f t="shared" si="735"/>
        <v>0</v>
      </c>
      <c r="AW174" s="25"/>
      <c r="AX174" s="25">
        <f t="shared" si="736"/>
        <v>0</v>
      </c>
      <c r="AY174" s="25"/>
      <c r="AZ174" s="25">
        <f t="shared" si="1735"/>
        <v>0</v>
      </c>
      <c r="BA174" s="25"/>
      <c r="BB174" s="25">
        <f t="shared" si="1736"/>
        <v>0</v>
      </c>
      <c r="BC174" s="25"/>
      <c r="BD174" s="25">
        <f t="shared" si="1737"/>
        <v>0</v>
      </c>
      <c r="BE174" s="25"/>
      <c r="BF174" s="25">
        <f t="shared" si="1738"/>
        <v>0</v>
      </c>
      <c r="BG174" s="25"/>
      <c r="BH174" s="25">
        <f t="shared" si="1739"/>
        <v>0</v>
      </c>
      <c r="BI174" s="25"/>
      <c r="BJ174" s="25">
        <f t="shared" si="1740"/>
        <v>0</v>
      </c>
      <c r="BK174" s="25"/>
      <c r="BL174" s="25">
        <f t="shared" si="1741"/>
        <v>0</v>
      </c>
      <c r="BM174" s="25"/>
      <c r="BN174" s="25">
        <f t="shared" si="1742"/>
        <v>0</v>
      </c>
      <c r="BO174" s="25"/>
      <c r="BP174" s="25">
        <f t="shared" si="1743"/>
        <v>0</v>
      </c>
      <c r="BQ174" s="25"/>
      <c r="BR174" s="25">
        <f t="shared" si="1744"/>
        <v>0</v>
      </c>
      <c r="BS174" s="25"/>
      <c r="BT174" s="25">
        <f t="shared" si="1745"/>
        <v>0</v>
      </c>
      <c r="BU174" s="25"/>
      <c r="BV174" s="25">
        <f t="shared" si="1746"/>
        <v>0</v>
      </c>
      <c r="BW174" s="25"/>
      <c r="BX174" s="25">
        <f t="shared" si="1747"/>
        <v>0</v>
      </c>
      <c r="BY174" s="25"/>
      <c r="BZ174" s="25">
        <f t="shared" si="1748"/>
        <v>0</v>
      </c>
      <c r="CA174" s="25"/>
      <c r="CB174" s="25">
        <f t="shared" si="1749"/>
        <v>0</v>
      </c>
      <c r="CC174" s="25"/>
      <c r="CD174" s="25">
        <f t="shared" si="1795"/>
        <v>0</v>
      </c>
      <c r="CE174" s="25"/>
      <c r="CF174" s="25">
        <f t="shared" si="1796"/>
        <v>0</v>
      </c>
      <c r="CG174" s="25"/>
      <c r="CH174" s="25">
        <f t="shared" si="1797"/>
        <v>0</v>
      </c>
      <c r="CI174" s="25"/>
      <c r="CJ174" s="25">
        <f t="shared" si="1753"/>
        <v>0</v>
      </c>
      <c r="CK174" s="25"/>
      <c r="CL174" s="25">
        <f t="shared" si="1754"/>
        <v>0</v>
      </c>
      <c r="CM174" s="25"/>
      <c r="CN174" s="25">
        <f t="shared" si="1755"/>
        <v>0</v>
      </c>
      <c r="CO174" s="25"/>
      <c r="CP174" s="25">
        <f t="shared" si="1756"/>
        <v>0</v>
      </c>
      <c r="CQ174" s="25"/>
      <c r="CR174" s="25">
        <f t="shared" si="1757"/>
        <v>0</v>
      </c>
      <c r="CS174" s="25"/>
      <c r="CT174" s="25">
        <f t="shared" si="1758"/>
        <v>0</v>
      </c>
      <c r="CU174" s="25"/>
      <c r="CV174" s="25">
        <f t="shared" si="1759"/>
        <v>0</v>
      </c>
      <c r="CW174" s="25"/>
      <c r="CX174" s="25">
        <f t="shared" si="1760"/>
        <v>0</v>
      </c>
      <c r="CY174" s="25"/>
      <c r="CZ174" s="25">
        <f t="shared" si="1761"/>
        <v>0</v>
      </c>
      <c r="DA174" s="25">
        <v>1</v>
      </c>
      <c r="DB174" s="25">
        <f t="shared" si="1762"/>
        <v>9130.59</v>
      </c>
      <c r="DC174" s="25"/>
      <c r="DD174" s="25">
        <f t="shared" si="1763"/>
        <v>0</v>
      </c>
      <c r="DE174" s="25"/>
      <c r="DF174" s="25">
        <f t="shared" si="1764"/>
        <v>0</v>
      </c>
    </row>
    <row r="175" spans="1:110" s="7" customFormat="1" ht="25.5" x14ac:dyDescent="0.2">
      <c r="A175" s="63">
        <v>115</v>
      </c>
      <c r="B175" s="82" t="s">
        <v>230</v>
      </c>
      <c r="C175" s="64" t="s">
        <v>266</v>
      </c>
      <c r="D175" s="65" t="s">
        <v>46</v>
      </c>
      <c r="E175" s="63">
        <v>2</v>
      </c>
      <c r="F175" s="57">
        <v>8827.33</v>
      </c>
      <c r="G175" s="53">
        <f t="shared" si="1792"/>
        <v>17654.66</v>
      </c>
      <c r="H175" s="24">
        <f t="shared" si="1730"/>
        <v>2</v>
      </c>
      <c r="I175" s="24">
        <f t="shared" si="1731"/>
        <v>17654.66</v>
      </c>
      <c r="J175" s="24">
        <f t="shared" si="1330"/>
        <v>0</v>
      </c>
      <c r="K175" s="24">
        <f t="shared" si="1415"/>
        <v>2</v>
      </c>
      <c r="L175" s="24">
        <f t="shared" si="1416"/>
        <v>17654.66</v>
      </c>
      <c r="M175" s="24">
        <f t="shared" si="1793"/>
        <v>0</v>
      </c>
      <c r="N175" s="24">
        <f t="shared" si="1794"/>
        <v>0</v>
      </c>
      <c r="O175" s="25"/>
      <c r="P175" s="25">
        <f t="shared" si="1798"/>
        <v>0</v>
      </c>
      <c r="Q175" s="25"/>
      <c r="R175" s="25">
        <f t="shared" si="1788"/>
        <v>0</v>
      </c>
      <c r="S175" s="25"/>
      <c r="T175" s="25">
        <f t="shared" si="724"/>
        <v>0</v>
      </c>
      <c r="U175" s="25"/>
      <c r="V175" s="25">
        <f t="shared" si="1799"/>
        <v>0</v>
      </c>
      <c r="W175" s="25"/>
      <c r="X175" s="25">
        <f t="shared" si="1800"/>
        <v>0</v>
      </c>
      <c r="Y175" s="25"/>
      <c r="Z175" s="25">
        <f t="shared" si="1801"/>
        <v>0</v>
      </c>
      <c r="AA175" s="25"/>
      <c r="AB175" s="25">
        <f t="shared" si="725"/>
        <v>0</v>
      </c>
      <c r="AC175" s="25"/>
      <c r="AD175" s="25">
        <f t="shared" si="726"/>
        <v>0</v>
      </c>
      <c r="AE175" s="25"/>
      <c r="AF175" s="25">
        <f t="shared" si="727"/>
        <v>0</v>
      </c>
      <c r="AG175" s="25"/>
      <c r="AH175" s="25">
        <f t="shared" si="728"/>
        <v>0</v>
      </c>
      <c r="AI175" s="25"/>
      <c r="AJ175" s="25">
        <f t="shared" si="729"/>
        <v>0</v>
      </c>
      <c r="AK175" s="25"/>
      <c r="AL175" s="25">
        <f t="shared" si="730"/>
        <v>0</v>
      </c>
      <c r="AM175" s="25"/>
      <c r="AN175" s="25">
        <f t="shared" si="731"/>
        <v>0</v>
      </c>
      <c r="AO175" s="25"/>
      <c r="AP175" s="25">
        <f t="shared" si="732"/>
        <v>0</v>
      </c>
      <c r="AQ175" s="25"/>
      <c r="AR175" s="25">
        <f t="shared" si="733"/>
        <v>0</v>
      </c>
      <c r="AS175" s="25"/>
      <c r="AT175" s="25">
        <f t="shared" si="734"/>
        <v>0</v>
      </c>
      <c r="AU175" s="25"/>
      <c r="AV175" s="25">
        <f t="shared" si="735"/>
        <v>0</v>
      </c>
      <c r="AW175" s="25"/>
      <c r="AX175" s="25">
        <f t="shared" si="736"/>
        <v>0</v>
      </c>
      <c r="AY175" s="25"/>
      <c r="AZ175" s="25">
        <f t="shared" si="1735"/>
        <v>0</v>
      </c>
      <c r="BA175" s="25"/>
      <c r="BB175" s="25">
        <f t="shared" si="1736"/>
        <v>0</v>
      </c>
      <c r="BC175" s="25"/>
      <c r="BD175" s="25">
        <f t="shared" si="1737"/>
        <v>0</v>
      </c>
      <c r="BE175" s="25"/>
      <c r="BF175" s="25">
        <f t="shared" si="1738"/>
        <v>0</v>
      </c>
      <c r="BG175" s="25"/>
      <c r="BH175" s="25">
        <f t="shared" si="1739"/>
        <v>0</v>
      </c>
      <c r="BI175" s="25"/>
      <c r="BJ175" s="25">
        <f t="shared" si="1740"/>
        <v>0</v>
      </c>
      <c r="BK175" s="25"/>
      <c r="BL175" s="25">
        <f t="shared" si="1741"/>
        <v>0</v>
      </c>
      <c r="BM175" s="25"/>
      <c r="BN175" s="25">
        <f t="shared" si="1742"/>
        <v>0</v>
      </c>
      <c r="BO175" s="25"/>
      <c r="BP175" s="25">
        <f t="shared" si="1743"/>
        <v>0</v>
      </c>
      <c r="BQ175" s="25"/>
      <c r="BR175" s="25">
        <f t="shared" si="1744"/>
        <v>0</v>
      </c>
      <c r="BS175" s="25"/>
      <c r="BT175" s="25">
        <f t="shared" si="1745"/>
        <v>0</v>
      </c>
      <c r="BU175" s="25"/>
      <c r="BV175" s="25">
        <f t="shared" si="1746"/>
        <v>0</v>
      </c>
      <c r="BW175" s="25">
        <v>2</v>
      </c>
      <c r="BX175" s="25">
        <f t="shared" si="1747"/>
        <v>17654.66</v>
      </c>
      <c r="BY175" s="25"/>
      <c r="BZ175" s="25">
        <f t="shared" si="1748"/>
        <v>0</v>
      </c>
      <c r="CA175" s="25"/>
      <c r="CB175" s="25">
        <f t="shared" si="1749"/>
        <v>0</v>
      </c>
      <c r="CC175" s="25"/>
      <c r="CD175" s="25">
        <f t="shared" si="1795"/>
        <v>0</v>
      </c>
      <c r="CE175" s="25"/>
      <c r="CF175" s="25">
        <f t="shared" si="1796"/>
        <v>0</v>
      </c>
      <c r="CG175" s="25"/>
      <c r="CH175" s="25">
        <f t="shared" si="1797"/>
        <v>0</v>
      </c>
      <c r="CI175" s="25"/>
      <c r="CJ175" s="25">
        <f t="shared" si="1753"/>
        <v>0</v>
      </c>
      <c r="CK175" s="25"/>
      <c r="CL175" s="25">
        <f t="shared" si="1754"/>
        <v>0</v>
      </c>
      <c r="CM175" s="25"/>
      <c r="CN175" s="25">
        <f t="shared" si="1755"/>
        <v>0</v>
      </c>
      <c r="CO175" s="25"/>
      <c r="CP175" s="25">
        <f t="shared" si="1756"/>
        <v>0</v>
      </c>
      <c r="CQ175" s="25"/>
      <c r="CR175" s="25">
        <f t="shared" si="1757"/>
        <v>0</v>
      </c>
      <c r="CS175" s="25"/>
      <c r="CT175" s="25">
        <f t="shared" si="1758"/>
        <v>0</v>
      </c>
      <c r="CU175" s="25"/>
      <c r="CV175" s="25">
        <f t="shared" si="1759"/>
        <v>0</v>
      </c>
      <c r="CW175" s="25"/>
      <c r="CX175" s="25">
        <f t="shared" si="1760"/>
        <v>0</v>
      </c>
      <c r="CY175" s="25"/>
      <c r="CZ175" s="25">
        <f t="shared" si="1761"/>
        <v>0</v>
      </c>
      <c r="DA175" s="25"/>
      <c r="DB175" s="25">
        <f t="shared" si="1762"/>
        <v>0</v>
      </c>
      <c r="DC175" s="25"/>
      <c r="DD175" s="25">
        <f t="shared" si="1763"/>
        <v>0</v>
      </c>
      <c r="DE175" s="25"/>
      <c r="DF175" s="25">
        <f t="shared" si="1764"/>
        <v>0</v>
      </c>
    </row>
    <row r="176" spans="1:110" s="7" customFormat="1" x14ac:dyDescent="0.2">
      <c r="A176" s="63">
        <v>116</v>
      </c>
      <c r="B176" s="82" t="s">
        <v>230</v>
      </c>
      <c r="C176" s="64" t="s">
        <v>267</v>
      </c>
      <c r="D176" s="65" t="s">
        <v>41</v>
      </c>
      <c r="E176" s="63">
        <v>502</v>
      </c>
      <c r="F176" s="57">
        <v>354.15</v>
      </c>
      <c r="G176" s="53">
        <f>ROUND(E176*F176,2)</f>
        <v>177783.3</v>
      </c>
      <c r="H176" s="24">
        <f t="shared" si="1730"/>
        <v>502</v>
      </c>
      <c r="I176" s="24">
        <f t="shared" si="1731"/>
        <v>177783.30000000002</v>
      </c>
      <c r="J176" s="24">
        <f t="shared" si="1330"/>
        <v>0</v>
      </c>
      <c r="K176" s="24">
        <f t="shared" si="1415"/>
        <v>502</v>
      </c>
      <c r="L176" s="24">
        <f t="shared" si="1416"/>
        <v>177783.30000000002</v>
      </c>
      <c r="M176" s="24">
        <f>E176-H176</f>
        <v>0</v>
      </c>
      <c r="N176" s="24">
        <f>G176-I176</f>
        <v>0</v>
      </c>
      <c r="O176" s="25"/>
      <c r="P176" s="25">
        <f>ROUND(O176*$F176,2)</f>
        <v>0</v>
      </c>
      <c r="Q176" s="25"/>
      <c r="R176" s="25">
        <f t="shared" si="1788"/>
        <v>0</v>
      </c>
      <c r="S176" s="25"/>
      <c r="T176" s="25">
        <f t="shared" si="724"/>
        <v>0</v>
      </c>
      <c r="U176" s="25"/>
      <c r="V176" s="25">
        <f t="shared" si="1799"/>
        <v>0</v>
      </c>
      <c r="W176" s="25"/>
      <c r="X176" s="25">
        <f t="shared" si="1800"/>
        <v>0</v>
      </c>
      <c r="Y176" s="25"/>
      <c r="Z176" s="25">
        <f t="shared" si="1801"/>
        <v>0</v>
      </c>
      <c r="AA176" s="25"/>
      <c r="AB176" s="25">
        <f t="shared" si="725"/>
        <v>0</v>
      </c>
      <c r="AC176" s="25"/>
      <c r="AD176" s="25">
        <f t="shared" si="726"/>
        <v>0</v>
      </c>
      <c r="AE176" s="25"/>
      <c r="AF176" s="25">
        <f t="shared" si="727"/>
        <v>0</v>
      </c>
      <c r="AG176" s="25"/>
      <c r="AH176" s="25">
        <f t="shared" si="728"/>
        <v>0</v>
      </c>
      <c r="AI176" s="25"/>
      <c r="AJ176" s="25">
        <f t="shared" si="729"/>
        <v>0</v>
      </c>
      <c r="AK176" s="25"/>
      <c r="AL176" s="25">
        <f t="shared" si="730"/>
        <v>0</v>
      </c>
      <c r="AM176" s="25"/>
      <c r="AN176" s="25">
        <f t="shared" si="731"/>
        <v>0</v>
      </c>
      <c r="AO176" s="25"/>
      <c r="AP176" s="25">
        <f t="shared" si="732"/>
        <v>0</v>
      </c>
      <c r="AQ176" s="25"/>
      <c r="AR176" s="25">
        <f t="shared" si="733"/>
        <v>0</v>
      </c>
      <c r="AS176" s="25"/>
      <c r="AT176" s="25">
        <f t="shared" si="734"/>
        <v>0</v>
      </c>
      <c r="AU176" s="25"/>
      <c r="AV176" s="25">
        <f t="shared" si="735"/>
        <v>0</v>
      </c>
      <c r="AW176" s="25"/>
      <c r="AX176" s="25">
        <f t="shared" si="736"/>
        <v>0</v>
      </c>
      <c r="AY176" s="25"/>
      <c r="AZ176" s="25">
        <f t="shared" si="1735"/>
        <v>0</v>
      </c>
      <c r="BA176" s="25"/>
      <c r="BB176" s="25">
        <f t="shared" si="1736"/>
        <v>0</v>
      </c>
      <c r="BC176" s="25"/>
      <c r="BD176" s="25">
        <f t="shared" si="1737"/>
        <v>0</v>
      </c>
      <c r="BE176" s="25"/>
      <c r="BF176" s="25">
        <f t="shared" si="1738"/>
        <v>0</v>
      </c>
      <c r="BG176" s="25"/>
      <c r="BH176" s="25">
        <f t="shared" si="1739"/>
        <v>0</v>
      </c>
      <c r="BI176" s="25"/>
      <c r="BJ176" s="25">
        <f t="shared" si="1740"/>
        <v>0</v>
      </c>
      <c r="BK176" s="25"/>
      <c r="BL176" s="25">
        <f t="shared" si="1741"/>
        <v>0</v>
      </c>
      <c r="BM176" s="25"/>
      <c r="BN176" s="25">
        <f t="shared" si="1742"/>
        <v>0</v>
      </c>
      <c r="BO176" s="25"/>
      <c r="BP176" s="25">
        <f t="shared" si="1743"/>
        <v>0</v>
      </c>
      <c r="BQ176" s="25"/>
      <c r="BR176" s="25">
        <f t="shared" si="1744"/>
        <v>0</v>
      </c>
      <c r="BS176" s="25"/>
      <c r="BT176" s="25">
        <f t="shared" si="1745"/>
        <v>0</v>
      </c>
      <c r="BU176" s="25"/>
      <c r="BV176" s="25">
        <f t="shared" si="1746"/>
        <v>0</v>
      </c>
      <c r="BW176" s="25">
        <v>444.8</v>
      </c>
      <c r="BX176" s="25">
        <f t="shared" si="1747"/>
        <v>157525.92000000001</v>
      </c>
      <c r="BY176" s="25"/>
      <c r="BZ176" s="25">
        <f t="shared" si="1748"/>
        <v>0</v>
      </c>
      <c r="CA176" s="25"/>
      <c r="CB176" s="25">
        <f t="shared" si="1749"/>
        <v>0</v>
      </c>
      <c r="CC176" s="25"/>
      <c r="CD176" s="25">
        <f t="shared" si="1795"/>
        <v>0</v>
      </c>
      <c r="CE176" s="25"/>
      <c r="CF176" s="25">
        <f t="shared" si="1796"/>
        <v>0</v>
      </c>
      <c r="CG176" s="25"/>
      <c r="CH176" s="25">
        <f t="shared" si="1797"/>
        <v>0</v>
      </c>
      <c r="CI176" s="25"/>
      <c r="CJ176" s="25">
        <f t="shared" si="1753"/>
        <v>0</v>
      </c>
      <c r="CK176" s="25"/>
      <c r="CL176" s="25">
        <f t="shared" si="1754"/>
        <v>0</v>
      </c>
      <c r="CM176" s="25"/>
      <c r="CN176" s="25">
        <f t="shared" si="1755"/>
        <v>0</v>
      </c>
      <c r="CO176" s="25"/>
      <c r="CP176" s="25">
        <f t="shared" si="1756"/>
        <v>0</v>
      </c>
      <c r="CQ176" s="25"/>
      <c r="CR176" s="25">
        <f t="shared" si="1757"/>
        <v>0</v>
      </c>
      <c r="CS176" s="25"/>
      <c r="CT176" s="25">
        <f t="shared" si="1758"/>
        <v>0</v>
      </c>
      <c r="CU176" s="25"/>
      <c r="CV176" s="25">
        <f t="shared" si="1759"/>
        <v>0</v>
      </c>
      <c r="CW176" s="25"/>
      <c r="CX176" s="25">
        <f t="shared" si="1760"/>
        <v>0</v>
      </c>
      <c r="CY176" s="25"/>
      <c r="CZ176" s="25">
        <f t="shared" si="1761"/>
        <v>0</v>
      </c>
      <c r="DA176" s="25">
        <v>57.2</v>
      </c>
      <c r="DB176" s="25">
        <f t="shared" si="1762"/>
        <v>20257.38</v>
      </c>
      <c r="DC176" s="25"/>
      <c r="DD176" s="25">
        <f t="shared" si="1763"/>
        <v>0</v>
      </c>
      <c r="DE176" s="25"/>
      <c r="DF176" s="25">
        <f t="shared" si="1764"/>
        <v>0</v>
      </c>
    </row>
    <row r="177" spans="1:110" s="7" customFormat="1" ht="25.5" x14ac:dyDescent="0.2">
      <c r="A177" s="63">
        <v>117</v>
      </c>
      <c r="B177" s="82" t="s">
        <v>230</v>
      </c>
      <c r="C177" s="64" t="s">
        <v>268</v>
      </c>
      <c r="D177" s="65" t="s">
        <v>46</v>
      </c>
      <c r="E177" s="63">
        <v>3</v>
      </c>
      <c r="F177" s="57">
        <v>5229.4799999999996</v>
      </c>
      <c r="G177" s="53">
        <f t="shared" ref="G177:G181" si="1802">ROUND(E177*F177,2)</f>
        <v>15688.44</v>
      </c>
      <c r="H177" s="24">
        <f t="shared" si="1730"/>
        <v>3</v>
      </c>
      <c r="I177" s="24">
        <f t="shared" si="1731"/>
        <v>15688.44</v>
      </c>
      <c r="J177" s="24">
        <f t="shared" si="1330"/>
        <v>0</v>
      </c>
      <c r="K177" s="24">
        <f t="shared" si="1415"/>
        <v>3</v>
      </c>
      <c r="L177" s="24">
        <f t="shared" si="1416"/>
        <v>15688.44</v>
      </c>
      <c r="M177" s="24">
        <f t="shared" ref="M177:M185" si="1803">E177-H177</f>
        <v>0</v>
      </c>
      <c r="N177" s="24">
        <f t="shared" ref="N177:N185" si="1804">G177-I177</f>
        <v>0</v>
      </c>
      <c r="O177" s="25"/>
      <c r="P177" s="25">
        <f>ROUND(O177*$F177,2)</f>
        <v>0</v>
      </c>
      <c r="Q177" s="25"/>
      <c r="R177" s="25">
        <f t="shared" si="1788"/>
        <v>0</v>
      </c>
      <c r="S177" s="25"/>
      <c r="T177" s="25">
        <f t="shared" si="724"/>
        <v>0</v>
      </c>
      <c r="U177" s="25"/>
      <c r="V177" s="25">
        <f t="shared" si="1799"/>
        <v>0</v>
      </c>
      <c r="W177" s="25"/>
      <c r="X177" s="25">
        <f t="shared" si="1800"/>
        <v>0</v>
      </c>
      <c r="Y177" s="25"/>
      <c r="Z177" s="25">
        <f t="shared" si="1801"/>
        <v>0</v>
      </c>
      <c r="AA177" s="25"/>
      <c r="AB177" s="25">
        <f t="shared" si="725"/>
        <v>0</v>
      </c>
      <c r="AC177" s="25"/>
      <c r="AD177" s="25">
        <f t="shared" si="726"/>
        <v>0</v>
      </c>
      <c r="AE177" s="25"/>
      <c r="AF177" s="25">
        <f t="shared" si="727"/>
        <v>0</v>
      </c>
      <c r="AG177" s="25"/>
      <c r="AH177" s="25">
        <f t="shared" si="728"/>
        <v>0</v>
      </c>
      <c r="AI177" s="25"/>
      <c r="AJ177" s="25">
        <f t="shared" si="729"/>
        <v>0</v>
      </c>
      <c r="AK177" s="25"/>
      <c r="AL177" s="25">
        <f t="shared" si="730"/>
        <v>0</v>
      </c>
      <c r="AM177" s="25"/>
      <c r="AN177" s="25">
        <f t="shared" si="731"/>
        <v>0</v>
      </c>
      <c r="AO177" s="25"/>
      <c r="AP177" s="25">
        <f t="shared" si="732"/>
        <v>0</v>
      </c>
      <c r="AQ177" s="25"/>
      <c r="AR177" s="25">
        <f t="shared" si="733"/>
        <v>0</v>
      </c>
      <c r="AS177" s="25"/>
      <c r="AT177" s="25">
        <f t="shared" si="734"/>
        <v>0</v>
      </c>
      <c r="AU177" s="25"/>
      <c r="AV177" s="25">
        <f t="shared" si="735"/>
        <v>0</v>
      </c>
      <c r="AW177" s="25"/>
      <c r="AX177" s="25">
        <f t="shared" si="736"/>
        <v>0</v>
      </c>
      <c r="AY177" s="25"/>
      <c r="AZ177" s="25">
        <f t="shared" si="1735"/>
        <v>0</v>
      </c>
      <c r="BA177" s="25"/>
      <c r="BB177" s="25">
        <f t="shared" si="1736"/>
        <v>0</v>
      </c>
      <c r="BC177" s="25"/>
      <c r="BD177" s="25">
        <f t="shared" si="1737"/>
        <v>0</v>
      </c>
      <c r="BE177" s="25"/>
      <c r="BF177" s="25">
        <f t="shared" si="1738"/>
        <v>0</v>
      </c>
      <c r="BG177" s="25"/>
      <c r="BH177" s="25">
        <f t="shared" si="1739"/>
        <v>0</v>
      </c>
      <c r="BI177" s="25"/>
      <c r="BJ177" s="25">
        <f t="shared" si="1740"/>
        <v>0</v>
      </c>
      <c r="BK177" s="25"/>
      <c r="BL177" s="25">
        <f t="shared" si="1741"/>
        <v>0</v>
      </c>
      <c r="BM177" s="25"/>
      <c r="BN177" s="25">
        <f t="shared" si="1742"/>
        <v>0</v>
      </c>
      <c r="BO177" s="25"/>
      <c r="BP177" s="25">
        <f t="shared" si="1743"/>
        <v>0</v>
      </c>
      <c r="BQ177" s="25"/>
      <c r="BR177" s="25">
        <f t="shared" si="1744"/>
        <v>0</v>
      </c>
      <c r="BS177" s="25"/>
      <c r="BT177" s="25">
        <f t="shared" si="1745"/>
        <v>0</v>
      </c>
      <c r="BU177" s="25"/>
      <c r="BV177" s="25">
        <f t="shared" si="1746"/>
        <v>0</v>
      </c>
      <c r="BW177" s="25">
        <v>3</v>
      </c>
      <c r="BX177" s="25">
        <f t="shared" si="1747"/>
        <v>15688.44</v>
      </c>
      <c r="BY177" s="25"/>
      <c r="BZ177" s="25">
        <f t="shared" si="1748"/>
        <v>0</v>
      </c>
      <c r="CA177" s="25"/>
      <c r="CB177" s="25">
        <f t="shared" si="1749"/>
        <v>0</v>
      </c>
      <c r="CC177" s="25"/>
      <c r="CD177" s="25">
        <f t="shared" si="1795"/>
        <v>0</v>
      </c>
      <c r="CE177" s="25"/>
      <c r="CF177" s="25">
        <f t="shared" si="1796"/>
        <v>0</v>
      </c>
      <c r="CG177" s="25"/>
      <c r="CH177" s="25">
        <f t="shared" si="1797"/>
        <v>0</v>
      </c>
      <c r="CI177" s="25"/>
      <c r="CJ177" s="25">
        <f t="shared" si="1753"/>
        <v>0</v>
      </c>
      <c r="CK177" s="25"/>
      <c r="CL177" s="25">
        <f t="shared" si="1754"/>
        <v>0</v>
      </c>
      <c r="CM177" s="25"/>
      <c r="CN177" s="25">
        <f t="shared" si="1755"/>
        <v>0</v>
      </c>
      <c r="CO177" s="25"/>
      <c r="CP177" s="25">
        <f t="shared" si="1756"/>
        <v>0</v>
      </c>
      <c r="CQ177" s="25"/>
      <c r="CR177" s="25">
        <f t="shared" si="1757"/>
        <v>0</v>
      </c>
      <c r="CS177" s="25"/>
      <c r="CT177" s="25">
        <f t="shared" si="1758"/>
        <v>0</v>
      </c>
      <c r="CU177" s="25"/>
      <c r="CV177" s="25">
        <f t="shared" si="1759"/>
        <v>0</v>
      </c>
      <c r="CW177" s="25"/>
      <c r="CX177" s="25">
        <f t="shared" si="1760"/>
        <v>0</v>
      </c>
      <c r="CY177" s="25"/>
      <c r="CZ177" s="25">
        <f t="shared" si="1761"/>
        <v>0</v>
      </c>
      <c r="DA177" s="25"/>
      <c r="DB177" s="25">
        <f t="shared" si="1762"/>
        <v>0</v>
      </c>
      <c r="DC177" s="25"/>
      <c r="DD177" s="25">
        <f t="shared" si="1763"/>
        <v>0</v>
      </c>
      <c r="DE177" s="25"/>
      <c r="DF177" s="25">
        <f t="shared" si="1764"/>
        <v>0</v>
      </c>
    </row>
    <row r="178" spans="1:110" s="7" customFormat="1" ht="25.5" x14ac:dyDescent="0.2">
      <c r="A178" s="63">
        <v>118</v>
      </c>
      <c r="B178" s="82" t="s">
        <v>230</v>
      </c>
      <c r="C178" s="64" t="s">
        <v>269</v>
      </c>
      <c r="D178" s="65" t="s">
        <v>46</v>
      </c>
      <c r="E178" s="63">
        <v>2</v>
      </c>
      <c r="F178" s="57">
        <v>5951.43</v>
      </c>
      <c r="G178" s="53">
        <f t="shared" si="1802"/>
        <v>11902.86</v>
      </c>
      <c r="H178" s="24">
        <f t="shared" si="1730"/>
        <v>2</v>
      </c>
      <c r="I178" s="24">
        <f t="shared" si="1731"/>
        <v>11902.86</v>
      </c>
      <c r="J178" s="24">
        <f t="shared" si="1330"/>
        <v>0</v>
      </c>
      <c r="K178" s="24">
        <f t="shared" si="1415"/>
        <v>2</v>
      </c>
      <c r="L178" s="24">
        <f t="shared" si="1416"/>
        <v>11902.86</v>
      </c>
      <c r="M178" s="24">
        <f t="shared" si="1803"/>
        <v>0</v>
      </c>
      <c r="N178" s="24">
        <f t="shared" si="1804"/>
        <v>0</v>
      </c>
      <c r="O178" s="25"/>
      <c r="P178" s="25">
        <f>ROUND(O178*$F178,2)</f>
        <v>0</v>
      </c>
      <c r="Q178" s="25"/>
      <c r="R178" s="25">
        <f t="shared" si="1788"/>
        <v>0</v>
      </c>
      <c r="S178" s="25"/>
      <c r="T178" s="25">
        <f t="shared" si="724"/>
        <v>0</v>
      </c>
      <c r="U178" s="25"/>
      <c r="V178" s="25">
        <f t="shared" si="1799"/>
        <v>0</v>
      </c>
      <c r="W178" s="25"/>
      <c r="X178" s="25">
        <f t="shared" si="1800"/>
        <v>0</v>
      </c>
      <c r="Y178" s="25"/>
      <c r="Z178" s="25">
        <f t="shared" si="1801"/>
        <v>0</v>
      </c>
      <c r="AA178" s="25"/>
      <c r="AB178" s="25">
        <f t="shared" si="725"/>
        <v>0</v>
      </c>
      <c r="AC178" s="25"/>
      <c r="AD178" s="25">
        <f t="shared" si="726"/>
        <v>0</v>
      </c>
      <c r="AE178" s="25"/>
      <c r="AF178" s="25">
        <f t="shared" si="727"/>
        <v>0</v>
      </c>
      <c r="AG178" s="25"/>
      <c r="AH178" s="25">
        <f t="shared" si="728"/>
        <v>0</v>
      </c>
      <c r="AI178" s="25"/>
      <c r="AJ178" s="25">
        <f t="shared" si="729"/>
        <v>0</v>
      </c>
      <c r="AK178" s="25"/>
      <c r="AL178" s="25">
        <f t="shared" si="730"/>
        <v>0</v>
      </c>
      <c r="AM178" s="25"/>
      <c r="AN178" s="25">
        <f t="shared" si="731"/>
        <v>0</v>
      </c>
      <c r="AO178" s="25"/>
      <c r="AP178" s="25">
        <f t="shared" si="732"/>
        <v>0</v>
      </c>
      <c r="AQ178" s="25"/>
      <c r="AR178" s="25">
        <f t="shared" si="733"/>
        <v>0</v>
      </c>
      <c r="AS178" s="25"/>
      <c r="AT178" s="25">
        <f t="shared" si="734"/>
        <v>0</v>
      </c>
      <c r="AU178" s="25"/>
      <c r="AV178" s="25">
        <f t="shared" si="735"/>
        <v>0</v>
      </c>
      <c r="AW178" s="25"/>
      <c r="AX178" s="25">
        <f t="shared" si="736"/>
        <v>0</v>
      </c>
      <c r="AY178" s="25"/>
      <c r="AZ178" s="25">
        <f t="shared" si="1735"/>
        <v>0</v>
      </c>
      <c r="BA178" s="25"/>
      <c r="BB178" s="25">
        <f t="shared" si="1736"/>
        <v>0</v>
      </c>
      <c r="BC178" s="25"/>
      <c r="BD178" s="25">
        <f t="shared" si="1737"/>
        <v>0</v>
      </c>
      <c r="BE178" s="25"/>
      <c r="BF178" s="25">
        <f t="shared" si="1738"/>
        <v>0</v>
      </c>
      <c r="BG178" s="25"/>
      <c r="BH178" s="25">
        <f t="shared" si="1739"/>
        <v>0</v>
      </c>
      <c r="BI178" s="25"/>
      <c r="BJ178" s="25">
        <f t="shared" si="1740"/>
        <v>0</v>
      </c>
      <c r="BK178" s="25"/>
      <c r="BL178" s="25">
        <f t="shared" si="1741"/>
        <v>0</v>
      </c>
      <c r="BM178" s="25"/>
      <c r="BN178" s="25">
        <f t="shared" si="1742"/>
        <v>0</v>
      </c>
      <c r="BO178" s="25"/>
      <c r="BP178" s="25">
        <f t="shared" si="1743"/>
        <v>0</v>
      </c>
      <c r="BQ178" s="25"/>
      <c r="BR178" s="25">
        <f t="shared" si="1744"/>
        <v>0</v>
      </c>
      <c r="BS178" s="25"/>
      <c r="BT178" s="25">
        <f t="shared" si="1745"/>
        <v>0</v>
      </c>
      <c r="BU178" s="25"/>
      <c r="BV178" s="25">
        <f t="shared" si="1746"/>
        <v>0</v>
      </c>
      <c r="BW178" s="25"/>
      <c r="BX178" s="25">
        <f t="shared" si="1747"/>
        <v>0</v>
      </c>
      <c r="BY178" s="25"/>
      <c r="BZ178" s="25">
        <f t="shared" si="1748"/>
        <v>0</v>
      </c>
      <c r="CA178" s="25"/>
      <c r="CB178" s="25">
        <f t="shared" si="1749"/>
        <v>0</v>
      </c>
      <c r="CC178" s="25"/>
      <c r="CD178" s="25">
        <f t="shared" si="1795"/>
        <v>0</v>
      </c>
      <c r="CE178" s="25"/>
      <c r="CF178" s="25">
        <f t="shared" si="1796"/>
        <v>0</v>
      </c>
      <c r="CG178" s="25"/>
      <c r="CH178" s="25">
        <f t="shared" si="1797"/>
        <v>0</v>
      </c>
      <c r="CI178" s="25"/>
      <c r="CJ178" s="25">
        <f t="shared" si="1753"/>
        <v>0</v>
      </c>
      <c r="CK178" s="25"/>
      <c r="CL178" s="25">
        <f t="shared" si="1754"/>
        <v>0</v>
      </c>
      <c r="CM178" s="25"/>
      <c r="CN178" s="25">
        <f t="shared" si="1755"/>
        <v>0</v>
      </c>
      <c r="CO178" s="25"/>
      <c r="CP178" s="25">
        <f t="shared" si="1756"/>
        <v>0</v>
      </c>
      <c r="CQ178" s="25"/>
      <c r="CR178" s="25">
        <f t="shared" si="1757"/>
        <v>0</v>
      </c>
      <c r="CS178" s="25"/>
      <c r="CT178" s="25">
        <f t="shared" si="1758"/>
        <v>0</v>
      </c>
      <c r="CU178" s="25"/>
      <c r="CV178" s="25">
        <f t="shared" si="1759"/>
        <v>0</v>
      </c>
      <c r="CW178" s="25"/>
      <c r="CX178" s="25">
        <f t="shared" si="1760"/>
        <v>0</v>
      </c>
      <c r="CY178" s="25"/>
      <c r="CZ178" s="25">
        <f t="shared" si="1761"/>
        <v>0</v>
      </c>
      <c r="DA178" s="25">
        <v>2</v>
      </c>
      <c r="DB178" s="25">
        <f t="shared" si="1762"/>
        <v>11902.86</v>
      </c>
      <c r="DC178" s="25"/>
      <c r="DD178" s="25">
        <f t="shared" si="1763"/>
        <v>0</v>
      </c>
      <c r="DE178" s="25"/>
      <c r="DF178" s="25">
        <f t="shared" si="1764"/>
        <v>0</v>
      </c>
    </row>
    <row r="179" spans="1:110" s="7" customFormat="1" ht="25.5" x14ac:dyDescent="0.2">
      <c r="A179" s="63">
        <v>119</v>
      </c>
      <c r="B179" s="82" t="s">
        <v>230</v>
      </c>
      <c r="C179" s="64" t="s">
        <v>270</v>
      </c>
      <c r="D179" s="65" t="s">
        <v>46</v>
      </c>
      <c r="E179" s="63">
        <v>2</v>
      </c>
      <c r="F179" s="57">
        <v>8890.42</v>
      </c>
      <c r="G179" s="53">
        <f t="shared" si="1802"/>
        <v>17780.84</v>
      </c>
      <c r="H179" s="24">
        <f t="shared" si="1730"/>
        <v>2</v>
      </c>
      <c r="I179" s="24">
        <f t="shared" si="1731"/>
        <v>17780.84</v>
      </c>
      <c r="J179" s="24">
        <f t="shared" si="1330"/>
        <v>0</v>
      </c>
      <c r="K179" s="24">
        <f t="shared" si="1415"/>
        <v>2</v>
      </c>
      <c r="L179" s="24">
        <f t="shared" si="1416"/>
        <v>17780.84</v>
      </c>
      <c r="M179" s="24">
        <f t="shared" si="1803"/>
        <v>0</v>
      </c>
      <c r="N179" s="24">
        <f t="shared" si="1804"/>
        <v>0</v>
      </c>
      <c r="O179" s="25"/>
      <c r="P179" s="25">
        <f>ROUND(O179*$F179,2)</f>
        <v>0</v>
      </c>
      <c r="Q179" s="25"/>
      <c r="R179" s="25">
        <f t="shared" si="1788"/>
        <v>0</v>
      </c>
      <c r="S179" s="25"/>
      <c r="T179" s="25">
        <f t="shared" si="724"/>
        <v>0</v>
      </c>
      <c r="U179" s="25"/>
      <c r="V179" s="25">
        <f>ROUND(U179*F179,2)</f>
        <v>0</v>
      </c>
      <c r="W179" s="25"/>
      <c r="X179" s="25">
        <f>ROUND(W179*F179,2)</f>
        <v>0</v>
      </c>
      <c r="Y179" s="25"/>
      <c r="Z179" s="25">
        <f>ROUND(Y179*F179,2)</f>
        <v>0</v>
      </c>
      <c r="AA179" s="25"/>
      <c r="AB179" s="25">
        <f t="shared" si="725"/>
        <v>0</v>
      </c>
      <c r="AC179" s="25"/>
      <c r="AD179" s="25">
        <f t="shared" si="726"/>
        <v>0</v>
      </c>
      <c r="AE179" s="25"/>
      <c r="AF179" s="25">
        <f t="shared" si="727"/>
        <v>0</v>
      </c>
      <c r="AG179" s="25"/>
      <c r="AH179" s="25">
        <f t="shared" si="728"/>
        <v>0</v>
      </c>
      <c r="AI179" s="25"/>
      <c r="AJ179" s="25">
        <f t="shared" si="729"/>
        <v>0</v>
      </c>
      <c r="AK179" s="25"/>
      <c r="AL179" s="25">
        <f t="shared" si="730"/>
        <v>0</v>
      </c>
      <c r="AM179" s="25"/>
      <c r="AN179" s="25">
        <f t="shared" si="731"/>
        <v>0</v>
      </c>
      <c r="AO179" s="25"/>
      <c r="AP179" s="25">
        <f t="shared" si="732"/>
        <v>0</v>
      </c>
      <c r="AQ179" s="25"/>
      <c r="AR179" s="25">
        <f t="shared" si="733"/>
        <v>0</v>
      </c>
      <c r="AS179" s="25"/>
      <c r="AT179" s="25">
        <f t="shared" si="734"/>
        <v>0</v>
      </c>
      <c r="AU179" s="25"/>
      <c r="AV179" s="25">
        <f t="shared" si="735"/>
        <v>0</v>
      </c>
      <c r="AW179" s="25"/>
      <c r="AX179" s="25">
        <f t="shared" si="736"/>
        <v>0</v>
      </c>
      <c r="AY179" s="25"/>
      <c r="AZ179" s="25">
        <f t="shared" si="1735"/>
        <v>0</v>
      </c>
      <c r="BA179" s="25"/>
      <c r="BB179" s="25">
        <f t="shared" si="1736"/>
        <v>0</v>
      </c>
      <c r="BC179" s="25"/>
      <c r="BD179" s="25">
        <f t="shared" si="1737"/>
        <v>0</v>
      </c>
      <c r="BE179" s="25"/>
      <c r="BF179" s="25">
        <f t="shared" si="1738"/>
        <v>0</v>
      </c>
      <c r="BG179" s="25"/>
      <c r="BH179" s="25">
        <f t="shared" si="1739"/>
        <v>0</v>
      </c>
      <c r="BI179" s="25"/>
      <c r="BJ179" s="25">
        <f t="shared" si="1740"/>
        <v>0</v>
      </c>
      <c r="BK179" s="25"/>
      <c r="BL179" s="25">
        <f t="shared" si="1741"/>
        <v>0</v>
      </c>
      <c r="BM179" s="25"/>
      <c r="BN179" s="25">
        <f t="shared" si="1742"/>
        <v>0</v>
      </c>
      <c r="BO179" s="25"/>
      <c r="BP179" s="25">
        <f t="shared" si="1743"/>
        <v>0</v>
      </c>
      <c r="BQ179" s="25"/>
      <c r="BR179" s="25">
        <f t="shared" si="1744"/>
        <v>0</v>
      </c>
      <c r="BS179" s="25"/>
      <c r="BT179" s="25">
        <f t="shared" si="1745"/>
        <v>0</v>
      </c>
      <c r="BU179" s="25"/>
      <c r="BV179" s="25">
        <f t="shared" si="1746"/>
        <v>0</v>
      </c>
      <c r="BW179" s="25"/>
      <c r="BX179" s="25">
        <f t="shared" si="1747"/>
        <v>0</v>
      </c>
      <c r="BY179" s="25"/>
      <c r="BZ179" s="25">
        <f t="shared" si="1748"/>
        <v>0</v>
      </c>
      <c r="CA179" s="25"/>
      <c r="CB179" s="25">
        <f t="shared" si="1749"/>
        <v>0</v>
      </c>
      <c r="CC179" s="25"/>
      <c r="CD179" s="25">
        <f t="shared" si="1795"/>
        <v>0</v>
      </c>
      <c r="CE179" s="25"/>
      <c r="CF179" s="25">
        <f t="shared" si="1796"/>
        <v>0</v>
      </c>
      <c r="CG179" s="25"/>
      <c r="CH179" s="25">
        <f t="shared" si="1797"/>
        <v>0</v>
      </c>
      <c r="CI179" s="25"/>
      <c r="CJ179" s="25">
        <f t="shared" si="1753"/>
        <v>0</v>
      </c>
      <c r="CK179" s="25"/>
      <c r="CL179" s="25">
        <f t="shared" si="1754"/>
        <v>0</v>
      </c>
      <c r="CM179" s="25"/>
      <c r="CN179" s="25">
        <f t="shared" si="1755"/>
        <v>0</v>
      </c>
      <c r="CO179" s="25"/>
      <c r="CP179" s="25">
        <f t="shared" si="1756"/>
        <v>0</v>
      </c>
      <c r="CQ179" s="25"/>
      <c r="CR179" s="25">
        <f t="shared" si="1757"/>
        <v>0</v>
      </c>
      <c r="CS179" s="25"/>
      <c r="CT179" s="25">
        <f t="shared" si="1758"/>
        <v>0</v>
      </c>
      <c r="CU179" s="25"/>
      <c r="CV179" s="25">
        <f t="shared" si="1759"/>
        <v>0</v>
      </c>
      <c r="CW179" s="25"/>
      <c r="CX179" s="25">
        <f t="shared" si="1760"/>
        <v>0</v>
      </c>
      <c r="CY179" s="25"/>
      <c r="CZ179" s="25">
        <f t="shared" si="1761"/>
        <v>0</v>
      </c>
      <c r="DA179" s="25">
        <v>2</v>
      </c>
      <c r="DB179" s="25">
        <f t="shared" si="1762"/>
        <v>17780.84</v>
      </c>
      <c r="DC179" s="25"/>
      <c r="DD179" s="25">
        <f t="shared" si="1763"/>
        <v>0</v>
      </c>
      <c r="DE179" s="25"/>
      <c r="DF179" s="25">
        <f t="shared" si="1764"/>
        <v>0</v>
      </c>
    </row>
    <row r="180" spans="1:110" s="7" customFormat="1" ht="25.5" x14ac:dyDescent="0.2">
      <c r="A180" s="63">
        <v>120</v>
      </c>
      <c r="B180" s="82" t="s">
        <v>230</v>
      </c>
      <c r="C180" s="64" t="s">
        <v>271</v>
      </c>
      <c r="D180" s="65" t="s">
        <v>46</v>
      </c>
      <c r="E180" s="63">
        <v>2</v>
      </c>
      <c r="F180" s="57">
        <v>3432.2</v>
      </c>
      <c r="G180" s="53">
        <f t="shared" si="1802"/>
        <v>6864.4</v>
      </c>
      <c r="H180" s="24">
        <f t="shared" si="1730"/>
        <v>2</v>
      </c>
      <c r="I180" s="24">
        <f t="shared" si="1731"/>
        <v>6864.4</v>
      </c>
      <c r="J180" s="24">
        <f t="shared" si="1330"/>
        <v>0</v>
      </c>
      <c r="K180" s="24">
        <f t="shared" si="1415"/>
        <v>2</v>
      </c>
      <c r="L180" s="24">
        <f t="shared" si="1416"/>
        <v>6864.4</v>
      </c>
      <c r="M180" s="24">
        <f t="shared" si="1803"/>
        <v>0</v>
      </c>
      <c r="N180" s="24">
        <f t="shared" si="1804"/>
        <v>0</v>
      </c>
      <c r="O180" s="25"/>
      <c r="P180" s="25">
        <f t="shared" ref="P180:P185" si="1805">ROUND(O180*$F180,2)</f>
        <v>0</v>
      </c>
      <c r="Q180" s="25"/>
      <c r="R180" s="25">
        <f t="shared" si="1788"/>
        <v>0</v>
      </c>
      <c r="S180" s="25"/>
      <c r="T180" s="25">
        <f t="shared" si="724"/>
        <v>0</v>
      </c>
      <c r="U180" s="25"/>
      <c r="V180" s="25">
        <f t="shared" ref="V180:V189" si="1806">ROUND(U180*F180,2)</f>
        <v>0</v>
      </c>
      <c r="W180" s="25"/>
      <c r="X180" s="25">
        <f t="shared" ref="X180:X189" si="1807">ROUND(W180*F180,2)</f>
        <v>0</v>
      </c>
      <c r="Y180" s="25"/>
      <c r="Z180" s="25">
        <f t="shared" ref="Z180:Z189" si="1808">ROUND(Y180*F180,2)</f>
        <v>0</v>
      </c>
      <c r="AA180" s="25"/>
      <c r="AB180" s="25">
        <f t="shared" si="725"/>
        <v>0</v>
      </c>
      <c r="AC180" s="25"/>
      <c r="AD180" s="25">
        <f t="shared" si="726"/>
        <v>0</v>
      </c>
      <c r="AE180" s="25"/>
      <c r="AF180" s="25">
        <f t="shared" si="727"/>
        <v>0</v>
      </c>
      <c r="AG180" s="25"/>
      <c r="AH180" s="25">
        <f t="shared" si="728"/>
        <v>0</v>
      </c>
      <c r="AI180" s="25"/>
      <c r="AJ180" s="25">
        <f t="shared" si="729"/>
        <v>0</v>
      </c>
      <c r="AK180" s="25"/>
      <c r="AL180" s="25">
        <f t="shared" si="730"/>
        <v>0</v>
      </c>
      <c r="AM180" s="25"/>
      <c r="AN180" s="25">
        <f t="shared" si="731"/>
        <v>0</v>
      </c>
      <c r="AO180" s="25"/>
      <c r="AP180" s="25">
        <f t="shared" si="732"/>
        <v>0</v>
      </c>
      <c r="AQ180" s="25"/>
      <c r="AR180" s="25">
        <f t="shared" si="733"/>
        <v>0</v>
      </c>
      <c r="AS180" s="25"/>
      <c r="AT180" s="25">
        <f t="shared" si="734"/>
        <v>0</v>
      </c>
      <c r="AU180" s="25"/>
      <c r="AV180" s="25">
        <f t="shared" si="735"/>
        <v>0</v>
      </c>
      <c r="AW180" s="25"/>
      <c r="AX180" s="25">
        <f t="shared" si="736"/>
        <v>0</v>
      </c>
      <c r="AY180" s="25"/>
      <c r="AZ180" s="25">
        <f t="shared" si="1735"/>
        <v>0</v>
      </c>
      <c r="BA180" s="25"/>
      <c r="BB180" s="25">
        <f t="shared" si="1736"/>
        <v>0</v>
      </c>
      <c r="BC180" s="25"/>
      <c r="BD180" s="25">
        <f t="shared" si="1737"/>
        <v>0</v>
      </c>
      <c r="BE180" s="25"/>
      <c r="BF180" s="25">
        <f t="shared" si="1738"/>
        <v>0</v>
      </c>
      <c r="BG180" s="25"/>
      <c r="BH180" s="25">
        <f t="shared" si="1739"/>
        <v>0</v>
      </c>
      <c r="BI180" s="25"/>
      <c r="BJ180" s="25">
        <f t="shared" si="1740"/>
        <v>0</v>
      </c>
      <c r="BK180" s="25"/>
      <c r="BL180" s="25">
        <f t="shared" si="1741"/>
        <v>0</v>
      </c>
      <c r="BM180" s="25"/>
      <c r="BN180" s="25">
        <f t="shared" si="1742"/>
        <v>0</v>
      </c>
      <c r="BO180" s="25"/>
      <c r="BP180" s="25">
        <f t="shared" si="1743"/>
        <v>0</v>
      </c>
      <c r="BQ180" s="25"/>
      <c r="BR180" s="25">
        <f t="shared" si="1744"/>
        <v>0</v>
      </c>
      <c r="BS180" s="25"/>
      <c r="BT180" s="25">
        <f t="shared" si="1745"/>
        <v>0</v>
      </c>
      <c r="BU180" s="25"/>
      <c r="BV180" s="25">
        <f t="shared" si="1746"/>
        <v>0</v>
      </c>
      <c r="BW180" s="25">
        <v>2</v>
      </c>
      <c r="BX180" s="25">
        <f t="shared" si="1747"/>
        <v>6864.4</v>
      </c>
      <c r="BY180" s="25"/>
      <c r="BZ180" s="25">
        <f t="shared" si="1748"/>
        <v>0</v>
      </c>
      <c r="CA180" s="25"/>
      <c r="CB180" s="25">
        <f t="shared" si="1749"/>
        <v>0</v>
      </c>
      <c r="CC180" s="25"/>
      <c r="CD180" s="25">
        <f t="shared" si="1795"/>
        <v>0</v>
      </c>
      <c r="CE180" s="25"/>
      <c r="CF180" s="25">
        <f t="shared" si="1796"/>
        <v>0</v>
      </c>
      <c r="CG180" s="25"/>
      <c r="CH180" s="25">
        <f t="shared" si="1797"/>
        <v>0</v>
      </c>
      <c r="CI180" s="25"/>
      <c r="CJ180" s="25">
        <f t="shared" si="1753"/>
        <v>0</v>
      </c>
      <c r="CK180" s="25"/>
      <c r="CL180" s="25">
        <f t="shared" si="1754"/>
        <v>0</v>
      </c>
      <c r="CM180" s="25"/>
      <c r="CN180" s="25">
        <f t="shared" si="1755"/>
        <v>0</v>
      </c>
      <c r="CO180" s="25"/>
      <c r="CP180" s="25">
        <f t="shared" si="1756"/>
        <v>0</v>
      </c>
      <c r="CQ180" s="25"/>
      <c r="CR180" s="25">
        <f t="shared" si="1757"/>
        <v>0</v>
      </c>
      <c r="CS180" s="25"/>
      <c r="CT180" s="25">
        <f t="shared" si="1758"/>
        <v>0</v>
      </c>
      <c r="CU180" s="25"/>
      <c r="CV180" s="25">
        <f t="shared" si="1759"/>
        <v>0</v>
      </c>
      <c r="CW180" s="25"/>
      <c r="CX180" s="25">
        <f t="shared" si="1760"/>
        <v>0</v>
      </c>
      <c r="CY180" s="25"/>
      <c r="CZ180" s="25">
        <f t="shared" si="1761"/>
        <v>0</v>
      </c>
      <c r="DA180" s="25"/>
      <c r="DB180" s="25">
        <f t="shared" si="1762"/>
        <v>0</v>
      </c>
      <c r="DC180" s="25"/>
      <c r="DD180" s="25">
        <f t="shared" si="1763"/>
        <v>0</v>
      </c>
      <c r="DE180" s="25"/>
      <c r="DF180" s="25">
        <f t="shared" si="1764"/>
        <v>0</v>
      </c>
    </row>
    <row r="181" spans="1:110" s="7" customFormat="1" ht="25.5" x14ac:dyDescent="0.2">
      <c r="A181" s="63">
        <v>121</v>
      </c>
      <c r="B181" s="82" t="s">
        <v>230</v>
      </c>
      <c r="C181" s="64" t="s">
        <v>272</v>
      </c>
      <c r="D181" s="65" t="s">
        <v>46</v>
      </c>
      <c r="E181" s="63">
        <v>1</v>
      </c>
      <c r="F181" s="57">
        <v>75859.78</v>
      </c>
      <c r="G181" s="53">
        <f t="shared" si="1802"/>
        <v>75859.78</v>
      </c>
      <c r="H181" s="24">
        <f t="shared" si="1730"/>
        <v>1</v>
      </c>
      <c r="I181" s="24">
        <f t="shared" si="1731"/>
        <v>75859.78</v>
      </c>
      <c r="J181" s="24">
        <f t="shared" si="1330"/>
        <v>0</v>
      </c>
      <c r="K181" s="24">
        <f t="shared" si="1415"/>
        <v>1</v>
      </c>
      <c r="L181" s="24">
        <f t="shared" si="1416"/>
        <v>75859.78</v>
      </c>
      <c r="M181" s="24">
        <f t="shared" si="1803"/>
        <v>0</v>
      </c>
      <c r="N181" s="24">
        <f t="shared" si="1804"/>
        <v>0</v>
      </c>
      <c r="O181" s="25"/>
      <c r="P181" s="25">
        <f t="shared" si="1805"/>
        <v>0</v>
      </c>
      <c r="Q181" s="25"/>
      <c r="R181" s="25">
        <f t="shared" si="1788"/>
        <v>0</v>
      </c>
      <c r="S181" s="25"/>
      <c r="T181" s="25">
        <f t="shared" si="724"/>
        <v>0</v>
      </c>
      <c r="U181" s="25"/>
      <c r="V181" s="25">
        <f t="shared" si="1806"/>
        <v>0</v>
      </c>
      <c r="W181" s="25"/>
      <c r="X181" s="25">
        <f t="shared" si="1807"/>
        <v>0</v>
      </c>
      <c r="Y181" s="25"/>
      <c r="Z181" s="25">
        <f t="shared" si="1808"/>
        <v>0</v>
      </c>
      <c r="AA181" s="25"/>
      <c r="AB181" s="25">
        <f t="shared" si="725"/>
        <v>0</v>
      </c>
      <c r="AC181" s="25"/>
      <c r="AD181" s="25">
        <f t="shared" si="726"/>
        <v>0</v>
      </c>
      <c r="AE181" s="25"/>
      <c r="AF181" s="25">
        <f t="shared" si="727"/>
        <v>0</v>
      </c>
      <c r="AG181" s="25"/>
      <c r="AH181" s="25">
        <f t="shared" si="728"/>
        <v>0</v>
      </c>
      <c r="AI181" s="25"/>
      <c r="AJ181" s="25">
        <f t="shared" si="729"/>
        <v>0</v>
      </c>
      <c r="AK181" s="25"/>
      <c r="AL181" s="25">
        <f t="shared" si="730"/>
        <v>0</v>
      </c>
      <c r="AM181" s="25"/>
      <c r="AN181" s="25">
        <f t="shared" si="731"/>
        <v>0</v>
      </c>
      <c r="AO181" s="25"/>
      <c r="AP181" s="25">
        <f t="shared" si="732"/>
        <v>0</v>
      </c>
      <c r="AQ181" s="25"/>
      <c r="AR181" s="25">
        <f t="shared" si="733"/>
        <v>0</v>
      </c>
      <c r="AS181" s="25"/>
      <c r="AT181" s="25">
        <f t="shared" si="734"/>
        <v>0</v>
      </c>
      <c r="AU181" s="25"/>
      <c r="AV181" s="25">
        <f t="shared" si="735"/>
        <v>0</v>
      </c>
      <c r="AW181" s="25"/>
      <c r="AX181" s="25">
        <f t="shared" si="736"/>
        <v>0</v>
      </c>
      <c r="AY181" s="25"/>
      <c r="AZ181" s="25">
        <f t="shared" si="1735"/>
        <v>0</v>
      </c>
      <c r="BA181" s="25"/>
      <c r="BB181" s="25">
        <f t="shared" si="1736"/>
        <v>0</v>
      </c>
      <c r="BC181" s="25"/>
      <c r="BD181" s="25">
        <f t="shared" si="1737"/>
        <v>0</v>
      </c>
      <c r="BE181" s="25"/>
      <c r="BF181" s="25">
        <f t="shared" si="1738"/>
        <v>0</v>
      </c>
      <c r="BG181" s="25"/>
      <c r="BH181" s="25">
        <f t="shared" si="1739"/>
        <v>0</v>
      </c>
      <c r="BI181" s="25"/>
      <c r="BJ181" s="25">
        <f t="shared" si="1740"/>
        <v>0</v>
      </c>
      <c r="BK181" s="25"/>
      <c r="BL181" s="25">
        <f t="shared" si="1741"/>
        <v>0</v>
      </c>
      <c r="BM181" s="25"/>
      <c r="BN181" s="25">
        <f t="shared" si="1742"/>
        <v>0</v>
      </c>
      <c r="BO181" s="25"/>
      <c r="BP181" s="25">
        <f t="shared" si="1743"/>
        <v>0</v>
      </c>
      <c r="BQ181" s="25"/>
      <c r="BR181" s="25">
        <f t="shared" si="1744"/>
        <v>0</v>
      </c>
      <c r="BS181" s="25"/>
      <c r="BT181" s="25">
        <f t="shared" si="1745"/>
        <v>0</v>
      </c>
      <c r="BU181" s="25"/>
      <c r="BV181" s="25">
        <f t="shared" si="1746"/>
        <v>0</v>
      </c>
      <c r="BW181" s="25">
        <v>1</v>
      </c>
      <c r="BX181" s="25">
        <f t="shared" si="1747"/>
        <v>75859.78</v>
      </c>
      <c r="BY181" s="25"/>
      <c r="BZ181" s="25">
        <f t="shared" si="1748"/>
        <v>0</v>
      </c>
      <c r="CA181" s="25"/>
      <c r="CB181" s="25">
        <f t="shared" si="1749"/>
        <v>0</v>
      </c>
      <c r="CC181" s="25"/>
      <c r="CD181" s="25">
        <f t="shared" si="1795"/>
        <v>0</v>
      </c>
      <c r="CE181" s="25"/>
      <c r="CF181" s="25">
        <f t="shared" si="1796"/>
        <v>0</v>
      </c>
      <c r="CG181" s="25"/>
      <c r="CH181" s="25">
        <f t="shared" si="1797"/>
        <v>0</v>
      </c>
      <c r="CI181" s="25"/>
      <c r="CJ181" s="25">
        <f t="shared" si="1753"/>
        <v>0</v>
      </c>
      <c r="CK181" s="25"/>
      <c r="CL181" s="25">
        <f t="shared" si="1754"/>
        <v>0</v>
      </c>
      <c r="CM181" s="25"/>
      <c r="CN181" s="25">
        <f t="shared" si="1755"/>
        <v>0</v>
      </c>
      <c r="CO181" s="25"/>
      <c r="CP181" s="25">
        <f t="shared" si="1756"/>
        <v>0</v>
      </c>
      <c r="CQ181" s="25"/>
      <c r="CR181" s="25">
        <f t="shared" si="1757"/>
        <v>0</v>
      </c>
      <c r="CS181" s="25"/>
      <c r="CT181" s="25">
        <f t="shared" si="1758"/>
        <v>0</v>
      </c>
      <c r="CU181" s="25"/>
      <c r="CV181" s="25">
        <f t="shared" si="1759"/>
        <v>0</v>
      </c>
      <c r="CW181" s="25"/>
      <c r="CX181" s="25">
        <f t="shared" si="1760"/>
        <v>0</v>
      </c>
      <c r="CY181" s="25"/>
      <c r="CZ181" s="25">
        <f t="shared" si="1761"/>
        <v>0</v>
      </c>
      <c r="DA181" s="25"/>
      <c r="DB181" s="25">
        <f t="shared" si="1762"/>
        <v>0</v>
      </c>
      <c r="DC181" s="25"/>
      <c r="DD181" s="25">
        <f t="shared" si="1763"/>
        <v>0</v>
      </c>
      <c r="DE181" s="25"/>
      <c r="DF181" s="25">
        <f t="shared" si="1764"/>
        <v>0</v>
      </c>
    </row>
    <row r="182" spans="1:110" s="7" customFormat="1" ht="25.5" x14ac:dyDescent="0.2">
      <c r="A182" s="63">
        <v>122</v>
      </c>
      <c r="B182" s="82" t="s">
        <v>230</v>
      </c>
      <c r="C182" s="64" t="s">
        <v>273</v>
      </c>
      <c r="D182" s="65" t="s">
        <v>274</v>
      </c>
      <c r="E182" s="63">
        <v>1</v>
      </c>
      <c r="F182" s="57">
        <v>29187.62</v>
      </c>
      <c r="G182" s="53">
        <f>ROUND(E182*F182,2)</f>
        <v>29187.62</v>
      </c>
      <c r="H182" s="24">
        <f t="shared" si="1730"/>
        <v>1</v>
      </c>
      <c r="I182" s="24">
        <f t="shared" si="1731"/>
        <v>29187.62</v>
      </c>
      <c r="J182" s="24">
        <f t="shared" si="1330"/>
        <v>0</v>
      </c>
      <c r="K182" s="24">
        <f t="shared" si="1415"/>
        <v>1</v>
      </c>
      <c r="L182" s="24">
        <f t="shared" si="1416"/>
        <v>29187.62</v>
      </c>
      <c r="M182" s="24">
        <f t="shared" si="1803"/>
        <v>0</v>
      </c>
      <c r="N182" s="24">
        <f t="shared" si="1804"/>
        <v>0</v>
      </c>
      <c r="O182" s="25"/>
      <c r="P182" s="25">
        <f t="shared" si="1805"/>
        <v>0</v>
      </c>
      <c r="Q182" s="25"/>
      <c r="R182" s="25">
        <f>ROUND(Q182*F182,2)</f>
        <v>0</v>
      </c>
      <c r="S182" s="25"/>
      <c r="T182" s="25">
        <f t="shared" ref="T182:T193" si="1809">S182*F182</f>
        <v>0</v>
      </c>
      <c r="U182" s="25"/>
      <c r="V182" s="25">
        <f t="shared" si="1806"/>
        <v>0</v>
      </c>
      <c r="W182" s="25"/>
      <c r="X182" s="25">
        <f t="shared" si="1807"/>
        <v>0</v>
      </c>
      <c r="Y182" s="25"/>
      <c r="Z182" s="25">
        <f t="shared" si="1808"/>
        <v>0</v>
      </c>
      <c r="AA182" s="25"/>
      <c r="AB182" s="25">
        <f t="shared" ref="AB182:AB193" si="1810">ROUND(AA182*F182,2)</f>
        <v>0</v>
      </c>
      <c r="AC182" s="25"/>
      <c r="AD182" s="25">
        <f t="shared" ref="AD182:AD193" si="1811">ROUND(AC182*F182,2)</f>
        <v>0</v>
      </c>
      <c r="AE182" s="25"/>
      <c r="AF182" s="25">
        <f t="shared" ref="AF182:AF193" si="1812">ROUND(AE182*F182,2)</f>
        <v>0</v>
      </c>
      <c r="AG182" s="25"/>
      <c r="AH182" s="25">
        <f t="shared" ref="AH182:AH193" si="1813">ROUND(AG182*F182,2)</f>
        <v>0</v>
      </c>
      <c r="AI182" s="25"/>
      <c r="AJ182" s="25">
        <f t="shared" ref="AJ182:AJ193" si="1814">ROUND(AI182*F182,2)</f>
        <v>0</v>
      </c>
      <c r="AK182" s="25"/>
      <c r="AL182" s="25">
        <f t="shared" ref="AL182:AL193" si="1815">ROUND(AK182*F182,2)</f>
        <v>0</v>
      </c>
      <c r="AM182" s="25"/>
      <c r="AN182" s="25">
        <f t="shared" ref="AN182:AN193" si="1816">ROUND(AM182*F182,2)</f>
        <v>0</v>
      </c>
      <c r="AO182" s="25"/>
      <c r="AP182" s="25">
        <f t="shared" ref="AP182:AP193" si="1817">ROUND(AO182*F182,2)</f>
        <v>0</v>
      </c>
      <c r="AQ182" s="25"/>
      <c r="AR182" s="25">
        <f t="shared" ref="AR182:AR193" si="1818">ROUND(AQ182*F182,2)</f>
        <v>0</v>
      </c>
      <c r="AS182" s="25"/>
      <c r="AT182" s="25">
        <f t="shared" ref="AT182:AT193" si="1819">ROUND(AS182*F182,2)</f>
        <v>0</v>
      </c>
      <c r="AU182" s="25"/>
      <c r="AV182" s="25">
        <f t="shared" ref="AV182:AV193" si="1820">ROUND(AU182*F182,2)</f>
        <v>0</v>
      </c>
      <c r="AW182" s="25"/>
      <c r="AX182" s="25">
        <f t="shared" ref="AX182:AX193" si="1821">ROUND(AW182*F182,2)</f>
        <v>0</v>
      </c>
      <c r="AY182" s="25"/>
      <c r="AZ182" s="25">
        <f t="shared" si="1735"/>
        <v>0</v>
      </c>
      <c r="BA182" s="25"/>
      <c r="BB182" s="25">
        <f t="shared" si="1736"/>
        <v>0</v>
      </c>
      <c r="BC182" s="25"/>
      <c r="BD182" s="25">
        <f t="shared" si="1737"/>
        <v>0</v>
      </c>
      <c r="BE182" s="25"/>
      <c r="BF182" s="25">
        <f t="shared" si="1738"/>
        <v>0</v>
      </c>
      <c r="BG182" s="25"/>
      <c r="BH182" s="25">
        <f t="shared" si="1739"/>
        <v>0</v>
      </c>
      <c r="BI182" s="25"/>
      <c r="BJ182" s="25">
        <f t="shared" si="1740"/>
        <v>0</v>
      </c>
      <c r="BK182" s="25"/>
      <c r="BL182" s="25">
        <f t="shared" si="1741"/>
        <v>0</v>
      </c>
      <c r="BM182" s="25"/>
      <c r="BN182" s="25">
        <f t="shared" si="1742"/>
        <v>0</v>
      </c>
      <c r="BO182" s="25"/>
      <c r="BP182" s="25">
        <f t="shared" si="1743"/>
        <v>0</v>
      </c>
      <c r="BQ182" s="25"/>
      <c r="BR182" s="25">
        <f t="shared" si="1744"/>
        <v>0</v>
      </c>
      <c r="BS182" s="25"/>
      <c r="BT182" s="25">
        <f t="shared" si="1745"/>
        <v>0</v>
      </c>
      <c r="BU182" s="25"/>
      <c r="BV182" s="25">
        <f t="shared" si="1746"/>
        <v>0</v>
      </c>
      <c r="BW182" s="25"/>
      <c r="BX182" s="25">
        <f t="shared" si="1747"/>
        <v>0</v>
      </c>
      <c r="BY182" s="25"/>
      <c r="BZ182" s="25">
        <f t="shared" si="1748"/>
        <v>0</v>
      </c>
      <c r="CA182" s="25"/>
      <c r="CB182" s="25">
        <f t="shared" si="1749"/>
        <v>0</v>
      </c>
      <c r="CC182" s="25"/>
      <c r="CD182" s="25">
        <f t="shared" si="1795"/>
        <v>0</v>
      </c>
      <c r="CE182" s="25"/>
      <c r="CF182" s="25">
        <f t="shared" si="1796"/>
        <v>0</v>
      </c>
      <c r="CG182" s="25"/>
      <c r="CH182" s="25">
        <f t="shared" si="1797"/>
        <v>0</v>
      </c>
      <c r="CI182" s="25"/>
      <c r="CJ182" s="25">
        <f t="shared" si="1753"/>
        <v>0</v>
      </c>
      <c r="CK182" s="25"/>
      <c r="CL182" s="25">
        <f t="shared" si="1754"/>
        <v>0</v>
      </c>
      <c r="CM182" s="25"/>
      <c r="CN182" s="25">
        <f t="shared" si="1755"/>
        <v>0</v>
      </c>
      <c r="CO182" s="25"/>
      <c r="CP182" s="25">
        <f t="shared" si="1756"/>
        <v>0</v>
      </c>
      <c r="CQ182" s="25"/>
      <c r="CR182" s="25">
        <f t="shared" si="1757"/>
        <v>0</v>
      </c>
      <c r="CS182" s="25"/>
      <c r="CT182" s="25">
        <f t="shared" si="1758"/>
        <v>0</v>
      </c>
      <c r="CU182" s="25"/>
      <c r="CV182" s="25">
        <f t="shared" si="1759"/>
        <v>0</v>
      </c>
      <c r="CW182" s="25"/>
      <c r="CX182" s="25">
        <f t="shared" si="1760"/>
        <v>0</v>
      </c>
      <c r="CY182" s="25"/>
      <c r="CZ182" s="25">
        <f t="shared" si="1761"/>
        <v>0</v>
      </c>
      <c r="DA182" s="25">
        <v>1</v>
      </c>
      <c r="DB182" s="25">
        <f t="shared" si="1762"/>
        <v>29187.62</v>
      </c>
      <c r="DC182" s="25"/>
      <c r="DD182" s="25">
        <f t="shared" si="1763"/>
        <v>0</v>
      </c>
      <c r="DE182" s="25"/>
      <c r="DF182" s="25">
        <f t="shared" si="1764"/>
        <v>0</v>
      </c>
    </row>
    <row r="183" spans="1:110" s="7" customFormat="1" ht="25.5" x14ac:dyDescent="0.2">
      <c r="A183" s="63">
        <v>123</v>
      </c>
      <c r="B183" s="82" t="s">
        <v>230</v>
      </c>
      <c r="C183" s="64" t="s">
        <v>275</v>
      </c>
      <c r="D183" s="65" t="s">
        <v>46</v>
      </c>
      <c r="E183" s="63">
        <v>1</v>
      </c>
      <c r="F183" s="57">
        <v>17974.04</v>
      </c>
      <c r="G183" s="53">
        <f t="shared" ref="G183:G184" si="1822">ROUND(E183*F183,2)</f>
        <v>17974.04</v>
      </c>
      <c r="H183" s="24">
        <f t="shared" si="1730"/>
        <v>1</v>
      </c>
      <c r="I183" s="24">
        <f t="shared" si="1731"/>
        <v>17974.04</v>
      </c>
      <c r="J183" s="24">
        <f t="shared" si="1330"/>
        <v>0</v>
      </c>
      <c r="K183" s="24">
        <f t="shared" si="1415"/>
        <v>1</v>
      </c>
      <c r="L183" s="24">
        <f t="shared" si="1416"/>
        <v>17974.04</v>
      </c>
      <c r="M183" s="24">
        <f t="shared" si="1803"/>
        <v>0</v>
      </c>
      <c r="N183" s="24">
        <f t="shared" si="1804"/>
        <v>0</v>
      </c>
      <c r="O183" s="25"/>
      <c r="P183" s="25">
        <f t="shared" si="1805"/>
        <v>0</v>
      </c>
      <c r="Q183" s="25"/>
      <c r="R183" s="25">
        <f t="shared" ref="R183:R184" si="1823">ROUND(Q183*F183,2)</f>
        <v>0</v>
      </c>
      <c r="S183" s="25"/>
      <c r="T183" s="25">
        <f t="shared" si="1809"/>
        <v>0</v>
      </c>
      <c r="U183" s="25"/>
      <c r="V183" s="25">
        <f t="shared" si="1806"/>
        <v>0</v>
      </c>
      <c r="W183" s="25"/>
      <c r="X183" s="25">
        <f t="shared" si="1807"/>
        <v>0</v>
      </c>
      <c r="Y183" s="25"/>
      <c r="Z183" s="25">
        <f t="shared" si="1808"/>
        <v>0</v>
      </c>
      <c r="AA183" s="25"/>
      <c r="AB183" s="25">
        <f t="shared" si="1810"/>
        <v>0</v>
      </c>
      <c r="AC183" s="25"/>
      <c r="AD183" s="25">
        <f t="shared" si="1811"/>
        <v>0</v>
      </c>
      <c r="AE183" s="25"/>
      <c r="AF183" s="25">
        <f t="shared" si="1812"/>
        <v>0</v>
      </c>
      <c r="AG183" s="25"/>
      <c r="AH183" s="25">
        <f t="shared" si="1813"/>
        <v>0</v>
      </c>
      <c r="AI183" s="25"/>
      <c r="AJ183" s="25">
        <f t="shared" si="1814"/>
        <v>0</v>
      </c>
      <c r="AK183" s="25"/>
      <c r="AL183" s="25">
        <f t="shared" si="1815"/>
        <v>0</v>
      </c>
      <c r="AM183" s="25"/>
      <c r="AN183" s="25">
        <f t="shared" si="1816"/>
        <v>0</v>
      </c>
      <c r="AO183" s="25"/>
      <c r="AP183" s="25">
        <f t="shared" si="1817"/>
        <v>0</v>
      </c>
      <c r="AQ183" s="25"/>
      <c r="AR183" s="25">
        <f t="shared" si="1818"/>
        <v>0</v>
      </c>
      <c r="AS183" s="25"/>
      <c r="AT183" s="25">
        <f t="shared" si="1819"/>
        <v>0</v>
      </c>
      <c r="AU183" s="25"/>
      <c r="AV183" s="25">
        <f t="shared" si="1820"/>
        <v>0</v>
      </c>
      <c r="AW183" s="25"/>
      <c r="AX183" s="25">
        <f t="shared" si="1821"/>
        <v>0</v>
      </c>
      <c r="AY183" s="25"/>
      <c r="AZ183" s="25">
        <f t="shared" si="1735"/>
        <v>0</v>
      </c>
      <c r="BA183" s="25"/>
      <c r="BB183" s="25">
        <f t="shared" si="1736"/>
        <v>0</v>
      </c>
      <c r="BC183" s="25"/>
      <c r="BD183" s="25">
        <f t="shared" si="1737"/>
        <v>0</v>
      </c>
      <c r="BE183" s="25"/>
      <c r="BF183" s="25">
        <f t="shared" si="1738"/>
        <v>0</v>
      </c>
      <c r="BG183" s="25"/>
      <c r="BH183" s="25">
        <f t="shared" si="1739"/>
        <v>0</v>
      </c>
      <c r="BI183" s="25"/>
      <c r="BJ183" s="25">
        <f t="shared" si="1740"/>
        <v>0</v>
      </c>
      <c r="BK183" s="25"/>
      <c r="BL183" s="25">
        <f t="shared" si="1741"/>
        <v>0</v>
      </c>
      <c r="BM183" s="25"/>
      <c r="BN183" s="25">
        <f t="shared" si="1742"/>
        <v>0</v>
      </c>
      <c r="BO183" s="25"/>
      <c r="BP183" s="25">
        <f t="shared" si="1743"/>
        <v>0</v>
      </c>
      <c r="BQ183" s="25"/>
      <c r="BR183" s="25">
        <f t="shared" si="1744"/>
        <v>0</v>
      </c>
      <c r="BS183" s="25"/>
      <c r="BT183" s="25">
        <f t="shared" si="1745"/>
        <v>0</v>
      </c>
      <c r="BU183" s="25"/>
      <c r="BV183" s="25">
        <f t="shared" si="1746"/>
        <v>0</v>
      </c>
      <c r="BW183" s="25">
        <v>1</v>
      </c>
      <c r="BX183" s="25">
        <f t="shared" si="1747"/>
        <v>17974.04</v>
      </c>
      <c r="BY183" s="25"/>
      <c r="BZ183" s="25">
        <f t="shared" si="1748"/>
        <v>0</v>
      </c>
      <c r="CA183" s="25"/>
      <c r="CB183" s="25">
        <f t="shared" si="1749"/>
        <v>0</v>
      </c>
      <c r="CC183" s="25"/>
      <c r="CD183" s="25">
        <f t="shared" si="1795"/>
        <v>0</v>
      </c>
      <c r="CE183" s="25"/>
      <c r="CF183" s="25">
        <f t="shared" si="1796"/>
        <v>0</v>
      </c>
      <c r="CG183" s="25"/>
      <c r="CH183" s="25">
        <f t="shared" si="1797"/>
        <v>0</v>
      </c>
      <c r="CI183" s="25"/>
      <c r="CJ183" s="25">
        <f t="shared" si="1753"/>
        <v>0</v>
      </c>
      <c r="CK183" s="25"/>
      <c r="CL183" s="25">
        <f t="shared" si="1754"/>
        <v>0</v>
      </c>
      <c r="CM183" s="25"/>
      <c r="CN183" s="25">
        <f t="shared" si="1755"/>
        <v>0</v>
      </c>
      <c r="CO183" s="25"/>
      <c r="CP183" s="25">
        <f t="shared" si="1756"/>
        <v>0</v>
      </c>
      <c r="CQ183" s="25"/>
      <c r="CR183" s="25">
        <f t="shared" si="1757"/>
        <v>0</v>
      </c>
      <c r="CS183" s="25"/>
      <c r="CT183" s="25">
        <f t="shared" si="1758"/>
        <v>0</v>
      </c>
      <c r="CU183" s="25"/>
      <c r="CV183" s="25">
        <f t="shared" si="1759"/>
        <v>0</v>
      </c>
      <c r="CW183" s="25"/>
      <c r="CX183" s="25">
        <f t="shared" si="1760"/>
        <v>0</v>
      </c>
      <c r="CY183" s="25"/>
      <c r="CZ183" s="25">
        <f t="shared" si="1761"/>
        <v>0</v>
      </c>
      <c r="DA183" s="25"/>
      <c r="DB183" s="25">
        <f t="shared" si="1762"/>
        <v>0</v>
      </c>
      <c r="DC183" s="25"/>
      <c r="DD183" s="25">
        <f t="shared" si="1763"/>
        <v>0</v>
      </c>
      <c r="DE183" s="25"/>
      <c r="DF183" s="25">
        <f t="shared" si="1764"/>
        <v>0</v>
      </c>
    </row>
    <row r="184" spans="1:110" s="7" customFormat="1" ht="38.25" x14ac:dyDescent="0.2">
      <c r="A184" s="63">
        <v>124</v>
      </c>
      <c r="B184" s="82" t="s">
        <v>230</v>
      </c>
      <c r="C184" s="64" t="s">
        <v>276</v>
      </c>
      <c r="D184" s="65" t="s">
        <v>46</v>
      </c>
      <c r="E184" s="63">
        <v>1</v>
      </c>
      <c r="F184" s="57">
        <v>19836.02</v>
      </c>
      <c r="G184" s="53">
        <f t="shared" si="1822"/>
        <v>19836.02</v>
      </c>
      <c r="H184" s="24">
        <f t="shared" si="1730"/>
        <v>1</v>
      </c>
      <c r="I184" s="24">
        <f t="shared" si="1731"/>
        <v>19836.02</v>
      </c>
      <c r="J184" s="24">
        <f t="shared" si="1330"/>
        <v>0</v>
      </c>
      <c r="K184" s="24">
        <f t="shared" si="1415"/>
        <v>1</v>
      </c>
      <c r="L184" s="24">
        <f t="shared" si="1416"/>
        <v>19836.02</v>
      </c>
      <c r="M184" s="24">
        <f t="shared" si="1803"/>
        <v>0</v>
      </c>
      <c r="N184" s="24">
        <f t="shared" si="1804"/>
        <v>0</v>
      </c>
      <c r="O184" s="25"/>
      <c r="P184" s="25">
        <f t="shared" si="1805"/>
        <v>0</v>
      </c>
      <c r="Q184" s="25"/>
      <c r="R184" s="25">
        <f t="shared" si="1823"/>
        <v>0</v>
      </c>
      <c r="S184" s="25"/>
      <c r="T184" s="25">
        <f t="shared" si="1809"/>
        <v>0</v>
      </c>
      <c r="U184" s="25"/>
      <c r="V184" s="25">
        <f t="shared" si="1806"/>
        <v>0</v>
      </c>
      <c r="W184" s="25"/>
      <c r="X184" s="25">
        <f t="shared" si="1807"/>
        <v>0</v>
      </c>
      <c r="Y184" s="25"/>
      <c r="Z184" s="25">
        <f t="shared" si="1808"/>
        <v>0</v>
      </c>
      <c r="AA184" s="25"/>
      <c r="AB184" s="25">
        <f t="shared" si="1810"/>
        <v>0</v>
      </c>
      <c r="AC184" s="25"/>
      <c r="AD184" s="25">
        <f t="shared" si="1811"/>
        <v>0</v>
      </c>
      <c r="AE184" s="25"/>
      <c r="AF184" s="25">
        <f t="shared" si="1812"/>
        <v>0</v>
      </c>
      <c r="AG184" s="25"/>
      <c r="AH184" s="25">
        <f t="shared" si="1813"/>
        <v>0</v>
      </c>
      <c r="AI184" s="25"/>
      <c r="AJ184" s="25">
        <f t="shared" si="1814"/>
        <v>0</v>
      </c>
      <c r="AK184" s="25"/>
      <c r="AL184" s="25">
        <f t="shared" si="1815"/>
        <v>0</v>
      </c>
      <c r="AM184" s="25"/>
      <c r="AN184" s="25">
        <f t="shared" si="1816"/>
        <v>0</v>
      </c>
      <c r="AO184" s="25"/>
      <c r="AP184" s="25">
        <f t="shared" si="1817"/>
        <v>0</v>
      </c>
      <c r="AQ184" s="25"/>
      <c r="AR184" s="25">
        <f t="shared" si="1818"/>
        <v>0</v>
      </c>
      <c r="AS184" s="25"/>
      <c r="AT184" s="25">
        <f t="shared" si="1819"/>
        <v>0</v>
      </c>
      <c r="AU184" s="25"/>
      <c r="AV184" s="25">
        <f t="shared" si="1820"/>
        <v>0</v>
      </c>
      <c r="AW184" s="25"/>
      <c r="AX184" s="25">
        <f t="shared" si="1821"/>
        <v>0</v>
      </c>
      <c r="AY184" s="25"/>
      <c r="AZ184" s="25">
        <f t="shared" si="1735"/>
        <v>0</v>
      </c>
      <c r="BA184" s="25"/>
      <c r="BB184" s="25">
        <f t="shared" si="1736"/>
        <v>0</v>
      </c>
      <c r="BC184" s="25"/>
      <c r="BD184" s="25">
        <f t="shared" si="1737"/>
        <v>0</v>
      </c>
      <c r="BE184" s="25"/>
      <c r="BF184" s="25">
        <f t="shared" si="1738"/>
        <v>0</v>
      </c>
      <c r="BG184" s="25"/>
      <c r="BH184" s="25">
        <f t="shared" si="1739"/>
        <v>0</v>
      </c>
      <c r="BI184" s="25"/>
      <c r="BJ184" s="25">
        <f t="shared" si="1740"/>
        <v>0</v>
      </c>
      <c r="BK184" s="25"/>
      <c r="BL184" s="25">
        <f t="shared" si="1741"/>
        <v>0</v>
      </c>
      <c r="BM184" s="25"/>
      <c r="BN184" s="25">
        <f t="shared" si="1742"/>
        <v>0</v>
      </c>
      <c r="BO184" s="25"/>
      <c r="BP184" s="25">
        <f t="shared" si="1743"/>
        <v>0</v>
      </c>
      <c r="BQ184" s="25"/>
      <c r="BR184" s="25">
        <f t="shared" si="1744"/>
        <v>0</v>
      </c>
      <c r="BS184" s="25"/>
      <c r="BT184" s="25">
        <f t="shared" si="1745"/>
        <v>0</v>
      </c>
      <c r="BU184" s="25"/>
      <c r="BV184" s="25">
        <f t="shared" si="1746"/>
        <v>0</v>
      </c>
      <c r="BW184" s="25">
        <v>1</v>
      </c>
      <c r="BX184" s="25">
        <f t="shared" si="1747"/>
        <v>19836.02</v>
      </c>
      <c r="BY184" s="25"/>
      <c r="BZ184" s="25">
        <f t="shared" si="1748"/>
        <v>0</v>
      </c>
      <c r="CA184" s="25"/>
      <c r="CB184" s="25">
        <f t="shared" si="1749"/>
        <v>0</v>
      </c>
      <c r="CC184" s="25"/>
      <c r="CD184" s="25">
        <f t="shared" si="1795"/>
        <v>0</v>
      </c>
      <c r="CE184" s="25"/>
      <c r="CF184" s="25">
        <f t="shared" si="1796"/>
        <v>0</v>
      </c>
      <c r="CG184" s="25"/>
      <c r="CH184" s="25">
        <f t="shared" si="1797"/>
        <v>0</v>
      </c>
      <c r="CI184" s="25"/>
      <c r="CJ184" s="25">
        <f t="shared" si="1753"/>
        <v>0</v>
      </c>
      <c r="CK184" s="25"/>
      <c r="CL184" s="25">
        <f t="shared" si="1754"/>
        <v>0</v>
      </c>
      <c r="CM184" s="25"/>
      <c r="CN184" s="25">
        <f t="shared" si="1755"/>
        <v>0</v>
      </c>
      <c r="CO184" s="25"/>
      <c r="CP184" s="25">
        <f t="shared" si="1756"/>
        <v>0</v>
      </c>
      <c r="CQ184" s="25"/>
      <c r="CR184" s="25">
        <f t="shared" si="1757"/>
        <v>0</v>
      </c>
      <c r="CS184" s="25"/>
      <c r="CT184" s="25">
        <f t="shared" si="1758"/>
        <v>0</v>
      </c>
      <c r="CU184" s="25"/>
      <c r="CV184" s="25">
        <f t="shared" si="1759"/>
        <v>0</v>
      </c>
      <c r="CW184" s="25"/>
      <c r="CX184" s="25">
        <f t="shared" si="1760"/>
        <v>0</v>
      </c>
      <c r="CY184" s="25"/>
      <c r="CZ184" s="25">
        <f t="shared" si="1761"/>
        <v>0</v>
      </c>
      <c r="DA184" s="25"/>
      <c r="DB184" s="25">
        <f t="shared" si="1762"/>
        <v>0</v>
      </c>
      <c r="DC184" s="25"/>
      <c r="DD184" s="25">
        <f t="shared" si="1763"/>
        <v>0</v>
      </c>
      <c r="DE184" s="25"/>
      <c r="DF184" s="25">
        <f t="shared" si="1764"/>
        <v>0</v>
      </c>
    </row>
    <row r="185" spans="1:110" s="7" customFormat="1" ht="38.25" x14ac:dyDescent="0.2">
      <c r="A185" s="63">
        <v>125</v>
      </c>
      <c r="B185" s="82" t="s">
        <v>230</v>
      </c>
      <c r="C185" s="64" t="s">
        <v>277</v>
      </c>
      <c r="D185" s="65" t="s">
        <v>46</v>
      </c>
      <c r="E185" s="63">
        <v>1</v>
      </c>
      <c r="F185" s="57">
        <v>19800.11</v>
      </c>
      <c r="G185" s="53">
        <f>ROUND(E185*F185,2)</f>
        <v>19800.11</v>
      </c>
      <c r="H185" s="24">
        <f t="shared" si="1730"/>
        <v>1</v>
      </c>
      <c r="I185" s="24">
        <f t="shared" si="1731"/>
        <v>19800.11</v>
      </c>
      <c r="J185" s="24">
        <f t="shared" si="1330"/>
        <v>0</v>
      </c>
      <c r="K185" s="24">
        <f t="shared" si="1415"/>
        <v>1</v>
      </c>
      <c r="L185" s="24">
        <f t="shared" si="1416"/>
        <v>19800.11</v>
      </c>
      <c r="M185" s="24">
        <f t="shared" si="1803"/>
        <v>0</v>
      </c>
      <c r="N185" s="24">
        <f t="shared" si="1804"/>
        <v>0</v>
      </c>
      <c r="O185" s="25"/>
      <c r="P185" s="25">
        <f t="shared" si="1805"/>
        <v>0</v>
      </c>
      <c r="Q185" s="25"/>
      <c r="R185" s="25">
        <f>ROUND(Q185*F185,2)</f>
        <v>0</v>
      </c>
      <c r="S185" s="25"/>
      <c r="T185" s="25">
        <f t="shared" si="1809"/>
        <v>0</v>
      </c>
      <c r="U185" s="25"/>
      <c r="V185" s="25">
        <f t="shared" si="1806"/>
        <v>0</v>
      </c>
      <c r="W185" s="25"/>
      <c r="X185" s="25">
        <f t="shared" si="1807"/>
        <v>0</v>
      </c>
      <c r="Y185" s="25"/>
      <c r="Z185" s="25">
        <f t="shared" si="1808"/>
        <v>0</v>
      </c>
      <c r="AA185" s="25"/>
      <c r="AB185" s="25">
        <f t="shared" si="1810"/>
        <v>0</v>
      </c>
      <c r="AC185" s="25"/>
      <c r="AD185" s="25">
        <f t="shared" si="1811"/>
        <v>0</v>
      </c>
      <c r="AE185" s="25"/>
      <c r="AF185" s="25">
        <f t="shared" si="1812"/>
        <v>0</v>
      </c>
      <c r="AG185" s="25"/>
      <c r="AH185" s="25">
        <f t="shared" si="1813"/>
        <v>0</v>
      </c>
      <c r="AI185" s="25"/>
      <c r="AJ185" s="25">
        <f t="shared" si="1814"/>
        <v>0</v>
      </c>
      <c r="AK185" s="25"/>
      <c r="AL185" s="25">
        <f t="shared" si="1815"/>
        <v>0</v>
      </c>
      <c r="AM185" s="25"/>
      <c r="AN185" s="25">
        <f t="shared" si="1816"/>
        <v>0</v>
      </c>
      <c r="AO185" s="25"/>
      <c r="AP185" s="25">
        <f t="shared" si="1817"/>
        <v>0</v>
      </c>
      <c r="AQ185" s="25"/>
      <c r="AR185" s="25">
        <f t="shared" si="1818"/>
        <v>0</v>
      </c>
      <c r="AS185" s="25"/>
      <c r="AT185" s="25">
        <f t="shared" si="1819"/>
        <v>0</v>
      </c>
      <c r="AU185" s="25"/>
      <c r="AV185" s="25">
        <f t="shared" si="1820"/>
        <v>0</v>
      </c>
      <c r="AW185" s="25"/>
      <c r="AX185" s="25">
        <f t="shared" si="1821"/>
        <v>0</v>
      </c>
      <c r="AY185" s="25"/>
      <c r="AZ185" s="25">
        <f t="shared" si="1735"/>
        <v>0</v>
      </c>
      <c r="BA185" s="25"/>
      <c r="BB185" s="25">
        <f t="shared" si="1736"/>
        <v>0</v>
      </c>
      <c r="BC185" s="25"/>
      <c r="BD185" s="25">
        <f t="shared" si="1737"/>
        <v>0</v>
      </c>
      <c r="BE185" s="25"/>
      <c r="BF185" s="25">
        <f t="shared" si="1738"/>
        <v>0</v>
      </c>
      <c r="BG185" s="25"/>
      <c r="BH185" s="25">
        <f t="shared" si="1739"/>
        <v>0</v>
      </c>
      <c r="BI185" s="25"/>
      <c r="BJ185" s="25">
        <f t="shared" si="1740"/>
        <v>0</v>
      </c>
      <c r="BK185" s="25"/>
      <c r="BL185" s="25">
        <f t="shared" si="1741"/>
        <v>0</v>
      </c>
      <c r="BM185" s="25"/>
      <c r="BN185" s="25">
        <f t="shared" si="1742"/>
        <v>0</v>
      </c>
      <c r="BO185" s="25"/>
      <c r="BP185" s="25">
        <f t="shared" si="1743"/>
        <v>0</v>
      </c>
      <c r="BQ185" s="25"/>
      <c r="BR185" s="25">
        <f t="shared" si="1744"/>
        <v>0</v>
      </c>
      <c r="BS185" s="25"/>
      <c r="BT185" s="25">
        <f t="shared" si="1745"/>
        <v>0</v>
      </c>
      <c r="BU185" s="25"/>
      <c r="BV185" s="25">
        <f t="shared" si="1746"/>
        <v>0</v>
      </c>
      <c r="BW185" s="25"/>
      <c r="BX185" s="25">
        <f t="shared" si="1747"/>
        <v>0</v>
      </c>
      <c r="BY185" s="25"/>
      <c r="BZ185" s="25">
        <f t="shared" si="1748"/>
        <v>0</v>
      </c>
      <c r="CA185" s="25"/>
      <c r="CB185" s="25">
        <f t="shared" si="1749"/>
        <v>0</v>
      </c>
      <c r="CC185" s="25"/>
      <c r="CD185" s="25">
        <f t="shared" si="1795"/>
        <v>0</v>
      </c>
      <c r="CE185" s="25"/>
      <c r="CF185" s="25">
        <f t="shared" si="1796"/>
        <v>0</v>
      </c>
      <c r="CG185" s="25"/>
      <c r="CH185" s="25">
        <f t="shared" si="1797"/>
        <v>0</v>
      </c>
      <c r="CI185" s="25"/>
      <c r="CJ185" s="25">
        <f t="shared" si="1753"/>
        <v>0</v>
      </c>
      <c r="CK185" s="25"/>
      <c r="CL185" s="25">
        <f t="shared" si="1754"/>
        <v>0</v>
      </c>
      <c r="CM185" s="25"/>
      <c r="CN185" s="25">
        <f t="shared" si="1755"/>
        <v>0</v>
      </c>
      <c r="CO185" s="25"/>
      <c r="CP185" s="25">
        <f t="shared" si="1756"/>
        <v>0</v>
      </c>
      <c r="CQ185" s="25"/>
      <c r="CR185" s="25">
        <f t="shared" si="1757"/>
        <v>0</v>
      </c>
      <c r="CS185" s="25"/>
      <c r="CT185" s="25">
        <f t="shared" si="1758"/>
        <v>0</v>
      </c>
      <c r="CU185" s="25"/>
      <c r="CV185" s="25">
        <f t="shared" si="1759"/>
        <v>0</v>
      </c>
      <c r="CW185" s="25"/>
      <c r="CX185" s="25">
        <f t="shared" si="1760"/>
        <v>0</v>
      </c>
      <c r="CY185" s="25"/>
      <c r="CZ185" s="25">
        <f t="shared" si="1761"/>
        <v>0</v>
      </c>
      <c r="DA185" s="25">
        <v>1</v>
      </c>
      <c r="DB185" s="25">
        <f t="shared" si="1762"/>
        <v>19800.11</v>
      </c>
      <c r="DC185" s="25"/>
      <c r="DD185" s="25">
        <f t="shared" si="1763"/>
        <v>0</v>
      </c>
      <c r="DE185" s="25"/>
      <c r="DF185" s="25">
        <f t="shared" si="1764"/>
        <v>0</v>
      </c>
    </row>
    <row r="186" spans="1:110" s="7" customFormat="1" ht="25.5" x14ac:dyDescent="0.2">
      <c r="A186" s="63">
        <v>126</v>
      </c>
      <c r="B186" s="82" t="s">
        <v>230</v>
      </c>
      <c r="C186" s="64" t="s">
        <v>278</v>
      </c>
      <c r="D186" s="65" t="s">
        <v>41</v>
      </c>
      <c r="E186" s="63">
        <v>675</v>
      </c>
      <c r="F186" s="57">
        <v>270.58999999999997</v>
      </c>
      <c r="G186" s="53">
        <f>ROUND(E186*F186,2)</f>
        <v>182648.25</v>
      </c>
      <c r="H186" s="24">
        <f t="shared" si="1730"/>
        <v>675</v>
      </c>
      <c r="I186" s="24">
        <f t="shared" si="1731"/>
        <v>182648.25</v>
      </c>
      <c r="J186" s="24">
        <f t="shared" si="1330"/>
        <v>0</v>
      </c>
      <c r="K186" s="24">
        <f t="shared" si="1415"/>
        <v>675</v>
      </c>
      <c r="L186" s="24">
        <f t="shared" si="1416"/>
        <v>182648.25</v>
      </c>
      <c r="M186" s="24">
        <f>E186-H186</f>
        <v>0</v>
      </c>
      <c r="N186" s="24">
        <f>G186-I186</f>
        <v>0</v>
      </c>
      <c r="O186" s="25"/>
      <c r="P186" s="25">
        <f>ROUND(O186*$F186,2)</f>
        <v>0</v>
      </c>
      <c r="Q186" s="25"/>
      <c r="R186" s="25">
        <f t="shared" ref="R186:R192" si="1824">ROUND(Q186*F186,2)</f>
        <v>0</v>
      </c>
      <c r="S186" s="25"/>
      <c r="T186" s="25">
        <f t="shared" si="1809"/>
        <v>0</v>
      </c>
      <c r="U186" s="25"/>
      <c r="V186" s="25">
        <f t="shared" si="1806"/>
        <v>0</v>
      </c>
      <c r="W186" s="25"/>
      <c r="X186" s="25">
        <f t="shared" si="1807"/>
        <v>0</v>
      </c>
      <c r="Y186" s="25"/>
      <c r="Z186" s="25">
        <f t="shared" si="1808"/>
        <v>0</v>
      </c>
      <c r="AA186" s="25"/>
      <c r="AB186" s="25">
        <f t="shared" si="1810"/>
        <v>0</v>
      </c>
      <c r="AC186" s="25"/>
      <c r="AD186" s="25">
        <f t="shared" si="1811"/>
        <v>0</v>
      </c>
      <c r="AE186" s="25"/>
      <c r="AF186" s="25">
        <f t="shared" si="1812"/>
        <v>0</v>
      </c>
      <c r="AG186" s="25"/>
      <c r="AH186" s="25">
        <f t="shared" si="1813"/>
        <v>0</v>
      </c>
      <c r="AI186" s="25"/>
      <c r="AJ186" s="25">
        <f t="shared" si="1814"/>
        <v>0</v>
      </c>
      <c r="AK186" s="25"/>
      <c r="AL186" s="25">
        <f t="shared" si="1815"/>
        <v>0</v>
      </c>
      <c r="AM186" s="25"/>
      <c r="AN186" s="25">
        <f t="shared" si="1816"/>
        <v>0</v>
      </c>
      <c r="AO186" s="25"/>
      <c r="AP186" s="25">
        <f t="shared" si="1817"/>
        <v>0</v>
      </c>
      <c r="AQ186" s="25"/>
      <c r="AR186" s="25">
        <f t="shared" si="1818"/>
        <v>0</v>
      </c>
      <c r="AS186" s="25"/>
      <c r="AT186" s="25">
        <f t="shared" si="1819"/>
        <v>0</v>
      </c>
      <c r="AU186" s="25"/>
      <c r="AV186" s="25">
        <f t="shared" si="1820"/>
        <v>0</v>
      </c>
      <c r="AW186" s="25"/>
      <c r="AX186" s="25">
        <f t="shared" si="1821"/>
        <v>0</v>
      </c>
      <c r="AY186" s="25"/>
      <c r="AZ186" s="25">
        <f t="shared" si="1735"/>
        <v>0</v>
      </c>
      <c r="BA186" s="25"/>
      <c r="BB186" s="25">
        <f t="shared" si="1736"/>
        <v>0</v>
      </c>
      <c r="BC186" s="25"/>
      <c r="BD186" s="25">
        <f t="shared" si="1737"/>
        <v>0</v>
      </c>
      <c r="BE186" s="25"/>
      <c r="BF186" s="25">
        <f t="shared" si="1738"/>
        <v>0</v>
      </c>
      <c r="BG186" s="25"/>
      <c r="BH186" s="25">
        <f t="shared" si="1739"/>
        <v>0</v>
      </c>
      <c r="BI186" s="25"/>
      <c r="BJ186" s="25">
        <f t="shared" si="1740"/>
        <v>0</v>
      </c>
      <c r="BK186" s="25"/>
      <c r="BL186" s="25">
        <f t="shared" si="1741"/>
        <v>0</v>
      </c>
      <c r="BM186" s="25"/>
      <c r="BN186" s="25">
        <f t="shared" si="1742"/>
        <v>0</v>
      </c>
      <c r="BO186" s="25"/>
      <c r="BP186" s="25">
        <f t="shared" si="1743"/>
        <v>0</v>
      </c>
      <c r="BQ186" s="25"/>
      <c r="BR186" s="25">
        <f t="shared" si="1744"/>
        <v>0</v>
      </c>
      <c r="BS186" s="25"/>
      <c r="BT186" s="25">
        <f t="shared" si="1745"/>
        <v>0</v>
      </c>
      <c r="BU186" s="25"/>
      <c r="BV186" s="25">
        <f t="shared" si="1746"/>
        <v>0</v>
      </c>
      <c r="BW186" s="25">
        <v>371.88</v>
      </c>
      <c r="BX186" s="25">
        <f t="shared" si="1747"/>
        <v>100627.01</v>
      </c>
      <c r="BY186" s="25"/>
      <c r="BZ186" s="25">
        <f t="shared" si="1748"/>
        <v>0</v>
      </c>
      <c r="CA186" s="25"/>
      <c r="CB186" s="25">
        <f t="shared" si="1749"/>
        <v>0</v>
      </c>
      <c r="CC186" s="25"/>
      <c r="CD186" s="25">
        <f t="shared" si="1795"/>
        <v>0</v>
      </c>
      <c r="CE186" s="25"/>
      <c r="CF186" s="25">
        <f t="shared" si="1796"/>
        <v>0</v>
      </c>
      <c r="CG186" s="25"/>
      <c r="CH186" s="25">
        <f t="shared" si="1797"/>
        <v>0</v>
      </c>
      <c r="CI186" s="25"/>
      <c r="CJ186" s="25">
        <f t="shared" si="1753"/>
        <v>0</v>
      </c>
      <c r="CK186" s="25"/>
      <c r="CL186" s="25">
        <f t="shared" si="1754"/>
        <v>0</v>
      </c>
      <c r="CM186" s="25"/>
      <c r="CN186" s="25">
        <f t="shared" si="1755"/>
        <v>0</v>
      </c>
      <c r="CO186" s="25"/>
      <c r="CP186" s="25">
        <f t="shared" si="1756"/>
        <v>0</v>
      </c>
      <c r="CQ186" s="25"/>
      <c r="CR186" s="25">
        <f t="shared" si="1757"/>
        <v>0</v>
      </c>
      <c r="CS186" s="25"/>
      <c r="CT186" s="25">
        <f t="shared" si="1758"/>
        <v>0</v>
      </c>
      <c r="CU186" s="25"/>
      <c r="CV186" s="25">
        <f t="shared" si="1759"/>
        <v>0</v>
      </c>
      <c r="CW186" s="25"/>
      <c r="CX186" s="25">
        <f t="shared" si="1760"/>
        <v>0</v>
      </c>
      <c r="CY186" s="25"/>
      <c r="CZ186" s="25">
        <f t="shared" si="1761"/>
        <v>0</v>
      </c>
      <c r="DA186" s="25">
        <v>303.12</v>
      </c>
      <c r="DB186" s="25">
        <f t="shared" si="1762"/>
        <v>82021.240000000005</v>
      </c>
      <c r="DC186" s="25"/>
      <c r="DD186" s="25">
        <f t="shared" si="1763"/>
        <v>0</v>
      </c>
      <c r="DE186" s="25"/>
      <c r="DF186" s="25">
        <f t="shared" si="1764"/>
        <v>0</v>
      </c>
    </row>
    <row r="187" spans="1:110" s="7" customFormat="1" ht="25.5" x14ac:dyDescent="0.2">
      <c r="A187" s="63">
        <v>127</v>
      </c>
      <c r="B187" s="82" t="s">
        <v>230</v>
      </c>
      <c r="C187" s="64" t="s">
        <v>279</v>
      </c>
      <c r="D187" s="65" t="s">
        <v>257</v>
      </c>
      <c r="E187" s="63">
        <v>210</v>
      </c>
      <c r="F187" s="57">
        <v>206.54</v>
      </c>
      <c r="G187" s="53">
        <f>ROUND(E187*F187,2)</f>
        <v>43373.4</v>
      </c>
      <c r="H187" s="24">
        <f t="shared" si="1730"/>
        <v>123.96</v>
      </c>
      <c r="I187" s="24">
        <f t="shared" si="1731"/>
        <v>25602.7</v>
      </c>
      <c r="J187" s="24">
        <f t="shared" si="1330"/>
        <v>86.04</v>
      </c>
      <c r="K187" s="24">
        <f t="shared" si="1415"/>
        <v>123.96</v>
      </c>
      <c r="L187" s="24">
        <f t="shared" si="1416"/>
        <v>25602.7</v>
      </c>
      <c r="M187" s="24">
        <f>E187-H187</f>
        <v>86.04</v>
      </c>
      <c r="N187" s="24">
        <f>G187-I187</f>
        <v>17770.7</v>
      </c>
      <c r="O187" s="25"/>
      <c r="P187" s="25">
        <f>ROUND(O187*$F187,2)</f>
        <v>0</v>
      </c>
      <c r="Q187" s="25"/>
      <c r="R187" s="25">
        <f t="shared" si="1824"/>
        <v>0</v>
      </c>
      <c r="S187" s="25"/>
      <c r="T187" s="25">
        <f t="shared" si="1809"/>
        <v>0</v>
      </c>
      <c r="U187" s="25"/>
      <c r="V187" s="25">
        <f t="shared" si="1806"/>
        <v>0</v>
      </c>
      <c r="W187" s="25"/>
      <c r="X187" s="25">
        <f t="shared" si="1807"/>
        <v>0</v>
      </c>
      <c r="Y187" s="25"/>
      <c r="Z187" s="25">
        <f t="shared" si="1808"/>
        <v>0</v>
      </c>
      <c r="AA187" s="25"/>
      <c r="AB187" s="25">
        <f t="shared" si="1810"/>
        <v>0</v>
      </c>
      <c r="AC187" s="25"/>
      <c r="AD187" s="25">
        <f t="shared" si="1811"/>
        <v>0</v>
      </c>
      <c r="AE187" s="25"/>
      <c r="AF187" s="25">
        <f t="shared" si="1812"/>
        <v>0</v>
      </c>
      <c r="AG187" s="25"/>
      <c r="AH187" s="25">
        <f t="shared" si="1813"/>
        <v>0</v>
      </c>
      <c r="AI187" s="25"/>
      <c r="AJ187" s="25">
        <f t="shared" si="1814"/>
        <v>0</v>
      </c>
      <c r="AK187" s="25"/>
      <c r="AL187" s="25">
        <f t="shared" si="1815"/>
        <v>0</v>
      </c>
      <c r="AM187" s="25"/>
      <c r="AN187" s="25">
        <f t="shared" si="1816"/>
        <v>0</v>
      </c>
      <c r="AO187" s="25"/>
      <c r="AP187" s="25">
        <f t="shared" si="1817"/>
        <v>0</v>
      </c>
      <c r="AQ187" s="25"/>
      <c r="AR187" s="25">
        <f t="shared" si="1818"/>
        <v>0</v>
      </c>
      <c r="AS187" s="25"/>
      <c r="AT187" s="25">
        <f t="shared" si="1819"/>
        <v>0</v>
      </c>
      <c r="AU187" s="25"/>
      <c r="AV187" s="25">
        <f t="shared" si="1820"/>
        <v>0</v>
      </c>
      <c r="AW187" s="25"/>
      <c r="AX187" s="25">
        <f t="shared" si="1821"/>
        <v>0</v>
      </c>
      <c r="AY187" s="25"/>
      <c r="AZ187" s="25">
        <f t="shared" si="1735"/>
        <v>0</v>
      </c>
      <c r="BA187" s="25"/>
      <c r="BB187" s="25">
        <f t="shared" si="1736"/>
        <v>0</v>
      </c>
      <c r="BC187" s="25"/>
      <c r="BD187" s="25">
        <f t="shared" si="1737"/>
        <v>0</v>
      </c>
      <c r="BE187" s="25"/>
      <c r="BF187" s="25">
        <f t="shared" si="1738"/>
        <v>0</v>
      </c>
      <c r="BG187" s="25"/>
      <c r="BH187" s="25">
        <f t="shared" si="1739"/>
        <v>0</v>
      </c>
      <c r="BI187" s="25"/>
      <c r="BJ187" s="25">
        <f t="shared" si="1740"/>
        <v>0</v>
      </c>
      <c r="BK187" s="25"/>
      <c r="BL187" s="25">
        <f t="shared" si="1741"/>
        <v>0</v>
      </c>
      <c r="BM187" s="25"/>
      <c r="BN187" s="25">
        <f t="shared" si="1742"/>
        <v>0</v>
      </c>
      <c r="BO187" s="25"/>
      <c r="BP187" s="25">
        <f t="shared" si="1743"/>
        <v>0</v>
      </c>
      <c r="BQ187" s="25"/>
      <c r="BR187" s="25">
        <f t="shared" si="1744"/>
        <v>0</v>
      </c>
      <c r="BS187" s="25"/>
      <c r="BT187" s="25">
        <f t="shared" si="1745"/>
        <v>0</v>
      </c>
      <c r="BU187" s="25"/>
      <c r="BV187" s="25">
        <f t="shared" si="1746"/>
        <v>0</v>
      </c>
      <c r="BW187" s="25">
        <v>123.96</v>
      </c>
      <c r="BX187" s="25">
        <f t="shared" si="1747"/>
        <v>25602.7</v>
      </c>
      <c r="BY187" s="25"/>
      <c r="BZ187" s="25">
        <f t="shared" si="1748"/>
        <v>0</v>
      </c>
      <c r="CA187" s="25"/>
      <c r="CB187" s="25">
        <f t="shared" si="1749"/>
        <v>0</v>
      </c>
      <c r="CC187" s="25"/>
      <c r="CD187" s="25">
        <f t="shared" si="1795"/>
        <v>0</v>
      </c>
      <c r="CE187" s="25"/>
      <c r="CF187" s="25">
        <f t="shared" si="1796"/>
        <v>0</v>
      </c>
      <c r="CG187" s="25"/>
      <c r="CH187" s="25">
        <f t="shared" si="1797"/>
        <v>0</v>
      </c>
      <c r="CI187" s="25"/>
      <c r="CJ187" s="25">
        <f t="shared" si="1753"/>
        <v>0</v>
      </c>
      <c r="CK187" s="25"/>
      <c r="CL187" s="25">
        <f t="shared" si="1754"/>
        <v>0</v>
      </c>
      <c r="CM187" s="25"/>
      <c r="CN187" s="25">
        <f t="shared" si="1755"/>
        <v>0</v>
      </c>
      <c r="CO187" s="25"/>
      <c r="CP187" s="25">
        <f t="shared" si="1756"/>
        <v>0</v>
      </c>
      <c r="CQ187" s="25"/>
      <c r="CR187" s="25">
        <f t="shared" si="1757"/>
        <v>0</v>
      </c>
      <c r="CS187" s="25"/>
      <c r="CT187" s="25">
        <f t="shared" si="1758"/>
        <v>0</v>
      </c>
      <c r="CU187" s="25"/>
      <c r="CV187" s="25">
        <f t="shared" si="1759"/>
        <v>0</v>
      </c>
      <c r="CW187" s="25"/>
      <c r="CX187" s="25">
        <f t="shared" si="1760"/>
        <v>0</v>
      </c>
      <c r="CY187" s="25"/>
      <c r="CZ187" s="25">
        <f t="shared" si="1761"/>
        <v>0</v>
      </c>
      <c r="DA187" s="25"/>
      <c r="DB187" s="25">
        <f t="shared" si="1762"/>
        <v>0</v>
      </c>
      <c r="DC187" s="25"/>
      <c r="DD187" s="25">
        <f t="shared" si="1763"/>
        <v>0</v>
      </c>
      <c r="DE187" s="25"/>
      <c r="DF187" s="25">
        <f t="shared" si="1764"/>
        <v>0</v>
      </c>
    </row>
    <row r="188" spans="1:110" s="7" customFormat="1" ht="25.5" x14ac:dyDescent="0.2">
      <c r="A188" s="63">
        <v>128</v>
      </c>
      <c r="B188" s="82" t="s">
        <v>230</v>
      </c>
      <c r="C188" s="64" t="s">
        <v>280</v>
      </c>
      <c r="D188" s="65" t="s">
        <v>41</v>
      </c>
      <c r="E188" s="63">
        <v>69</v>
      </c>
      <c r="F188" s="57">
        <v>1377.82</v>
      </c>
      <c r="G188" s="53">
        <f t="shared" ref="G188:G192" si="1825">ROUND(E188*F188,2)</f>
        <v>95069.58</v>
      </c>
      <c r="H188" s="24">
        <f t="shared" si="1730"/>
        <v>69</v>
      </c>
      <c r="I188" s="24">
        <f t="shared" si="1731"/>
        <v>95069.58</v>
      </c>
      <c r="J188" s="24">
        <f t="shared" si="1330"/>
        <v>0</v>
      </c>
      <c r="K188" s="24">
        <f t="shared" si="1415"/>
        <v>69</v>
      </c>
      <c r="L188" s="24">
        <f t="shared" si="1416"/>
        <v>95069.58</v>
      </c>
      <c r="M188" s="24">
        <f t="shared" ref="M188:M193" si="1826">E188-H188</f>
        <v>0</v>
      </c>
      <c r="N188" s="24">
        <f t="shared" ref="N188:N193" si="1827">G188-I188</f>
        <v>0</v>
      </c>
      <c r="O188" s="25"/>
      <c r="P188" s="25">
        <f>ROUND(O188*$F188,2)</f>
        <v>0</v>
      </c>
      <c r="Q188" s="25"/>
      <c r="R188" s="25">
        <f t="shared" si="1824"/>
        <v>0</v>
      </c>
      <c r="S188" s="25"/>
      <c r="T188" s="25">
        <f t="shared" si="1809"/>
        <v>0</v>
      </c>
      <c r="U188" s="25"/>
      <c r="V188" s="25">
        <f t="shared" si="1806"/>
        <v>0</v>
      </c>
      <c r="W188" s="25"/>
      <c r="X188" s="25">
        <f t="shared" si="1807"/>
        <v>0</v>
      </c>
      <c r="Y188" s="25"/>
      <c r="Z188" s="25">
        <f t="shared" si="1808"/>
        <v>0</v>
      </c>
      <c r="AA188" s="25"/>
      <c r="AB188" s="25">
        <f t="shared" si="1810"/>
        <v>0</v>
      </c>
      <c r="AC188" s="25"/>
      <c r="AD188" s="25">
        <f t="shared" si="1811"/>
        <v>0</v>
      </c>
      <c r="AE188" s="25"/>
      <c r="AF188" s="25">
        <f t="shared" si="1812"/>
        <v>0</v>
      </c>
      <c r="AG188" s="25"/>
      <c r="AH188" s="25">
        <f t="shared" si="1813"/>
        <v>0</v>
      </c>
      <c r="AI188" s="25"/>
      <c r="AJ188" s="25">
        <f t="shared" si="1814"/>
        <v>0</v>
      </c>
      <c r="AK188" s="25"/>
      <c r="AL188" s="25">
        <f t="shared" si="1815"/>
        <v>0</v>
      </c>
      <c r="AM188" s="25"/>
      <c r="AN188" s="25">
        <f t="shared" si="1816"/>
        <v>0</v>
      </c>
      <c r="AO188" s="25"/>
      <c r="AP188" s="25">
        <f t="shared" si="1817"/>
        <v>0</v>
      </c>
      <c r="AQ188" s="25"/>
      <c r="AR188" s="25">
        <f t="shared" si="1818"/>
        <v>0</v>
      </c>
      <c r="AS188" s="25"/>
      <c r="AT188" s="25">
        <f t="shared" si="1819"/>
        <v>0</v>
      </c>
      <c r="AU188" s="25"/>
      <c r="AV188" s="25">
        <f t="shared" si="1820"/>
        <v>0</v>
      </c>
      <c r="AW188" s="25"/>
      <c r="AX188" s="25">
        <f t="shared" si="1821"/>
        <v>0</v>
      </c>
      <c r="AY188" s="25"/>
      <c r="AZ188" s="25">
        <f t="shared" si="1735"/>
        <v>0</v>
      </c>
      <c r="BA188" s="25"/>
      <c r="BB188" s="25">
        <f t="shared" si="1736"/>
        <v>0</v>
      </c>
      <c r="BC188" s="25"/>
      <c r="BD188" s="25">
        <f t="shared" si="1737"/>
        <v>0</v>
      </c>
      <c r="BE188" s="25"/>
      <c r="BF188" s="25">
        <f t="shared" si="1738"/>
        <v>0</v>
      </c>
      <c r="BG188" s="25"/>
      <c r="BH188" s="25">
        <f t="shared" si="1739"/>
        <v>0</v>
      </c>
      <c r="BI188" s="25"/>
      <c r="BJ188" s="25">
        <f t="shared" si="1740"/>
        <v>0</v>
      </c>
      <c r="BK188" s="25"/>
      <c r="BL188" s="25">
        <f t="shared" si="1741"/>
        <v>0</v>
      </c>
      <c r="BM188" s="25"/>
      <c r="BN188" s="25">
        <f t="shared" si="1742"/>
        <v>0</v>
      </c>
      <c r="BO188" s="25"/>
      <c r="BP188" s="25">
        <f t="shared" si="1743"/>
        <v>0</v>
      </c>
      <c r="BQ188" s="25"/>
      <c r="BR188" s="25">
        <f t="shared" si="1744"/>
        <v>0</v>
      </c>
      <c r="BS188" s="25"/>
      <c r="BT188" s="25">
        <f t="shared" si="1745"/>
        <v>0</v>
      </c>
      <c r="BU188" s="25"/>
      <c r="BV188" s="25">
        <f t="shared" si="1746"/>
        <v>0</v>
      </c>
      <c r="BW188" s="25"/>
      <c r="BX188" s="25">
        <f t="shared" si="1747"/>
        <v>0</v>
      </c>
      <c r="BY188" s="25"/>
      <c r="BZ188" s="25">
        <f t="shared" si="1748"/>
        <v>0</v>
      </c>
      <c r="CA188" s="25"/>
      <c r="CB188" s="25">
        <f t="shared" si="1749"/>
        <v>0</v>
      </c>
      <c r="CC188" s="25"/>
      <c r="CD188" s="25">
        <f t="shared" si="1795"/>
        <v>0</v>
      </c>
      <c r="CE188" s="25"/>
      <c r="CF188" s="25">
        <f t="shared" si="1796"/>
        <v>0</v>
      </c>
      <c r="CG188" s="25"/>
      <c r="CH188" s="25">
        <f t="shared" si="1797"/>
        <v>0</v>
      </c>
      <c r="CI188" s="25"/>
      <c r="CJ188" s="25">
        <f t="shared" si="1753"/>
        <v>0</v>
      </c>
      <c r="CK188" s="25"/>
      <c r="CL188" s="25">
        <f t="shared" si="1754"/>
        <v>0</v>
      </c>
      <c r="CM188" s="25"/>
      <c r="CN188" s="25">
        <f t="shared" si="1755"/>
        <v>0</v>
      </c>
      <c r="CO188" s="25"/>
      <c r="CP188" s="25">
        <f t="shared" si="1756"/>
        <v>0</v>
      </c>
      <c r="CQ188" s="25"/>
      <c r="CR188" s="25">
        <f t="shared" si="1757"/>
        <v>0</v>
      </c>
      <c r="CS188" s="25"/>
      <c r="CT188" s="25">
        <f t="shared" si="1758"/>
        <v>0</v>
      </c>
      <c r="CU188" s="25"/>
      <c r="CV188" s="25">
        <f t="shared" si="1759"/>
        <v>0</v>
      </c>
      <c r="CW188" s="25"/>
      <c r="CX188" s="25">
        <f t="shared" si="1760"/>
        <v>0</v>
      </c>
      <c r="CY188" s="25"/>
      <c r="CZ188" s="25">
        <f t="shared" si="1761"/>
        <v>0</v>
      </c>
      <c r="DA188" s="25">
        <v>69</v>
      </c>
      <c r="DB188" s="25">
        <f t="shared" si="1762"/>
        <v>95069.58</v>
      </c>
      <c r="DC188" s="25"/>
      <c r="DD188" s="25">
        <f t="shared" si="1763"/>
        <v>0</v>
      </c>
      <c r="DE188" s="25"/>
      <c r="DF188" s="25">
        <f t="shared" si="1764"/>
        <v>0</v>
      </c>
    </row>
    <row r="189" spans="1:110" s="7" customFormat="1" ht="25.5" x14ac:dyDescent="0.2">
      <c r="A189" s="63">
        <v>129</v>
      </c>
      <c r="B189" s="82" t="s">
        <v>230</v>
      </c>
      <c r="C189" s="64" t="s">
        <v>281</v>
      </c>
      <c r="D189" s="65" t="s">
        <v>41</v>
      </c>
      <c r="E189" s="63">
        <v>122</v>
      </c>
      <c r="F189" s="57">
        <v>2006.37</v>
      </c>
      <c r="G189" s="53">
        <f t="shared" si="1825"/>
        <v>244777.14</v>
      </c>
      <c r="H189" s="24">
        <f t="shared" si="1730"/>
        <v>105</v>
      </c>
      <c r="I189" s="24">
        <f t="shared" si="1731"/>
        <v>210668.85</v>
      </c>
      <c r="J189" s="24">
        <f t="shared" si="1330"/>
        <v>17</v>
      </c>
      <c r="K189" s="24">
        <f t="shared" si="1415"/>
        <v>105</v>
      </c>
      <c r="L189" s="24">
        <f t="shared" si="1416"/>
        <v>210668.85</v>
      </c>
      <c r="M189" s="24">
        <f t="shared" si="1826"/>
        <v>17</v>
      </c>
      <c r="N189" s="24">
        <f t="shared" si="1827"/>
        <v>34108.290000000008</v>
      </c>
      <c r="O189" s="25"/>
      <c r="P189" s="25">
        <f>ROUND(O189*$F189,2)</f>
        <v>0</v>
      </c>
      <c r="Q189" s="25"/>
      <c r="R189" s="25">
        <f t="shared" si="1824"/>
        <v>0</v>
      </c>
      <c r="S189" s="25"/>
      <c r="T189" s="25">
        <f t="shared" si="1809"/>
        <v>0</v>
      </c>
      <c r="U189" s="25"/>
      <c r="V189" s="25">
        <f t="shared" si="1806"/>
        <v>0</v>
      </c>
      <c r="W189" s="25"/>
      <c r="X189" s="25">
        <f t="shared" si="1807"/>
        <v>0</v>
      </c>
      <c r="Y189" s="25"/>
      <c r="Z189" s="25">
        <f t="shared" si="1808"/>
        <v>0</v>
      </c>
      <c r="AA189" s="25"/>
      <c r="AB189" s="25">
        <f t="shared" si="1810"/>
        <v>0</v>
      </c>
      <c r="AC189" s="25"/>
      <c r="AD189" s="25">
        <f t="shared" si="1811"/>
        <v>0</v>
      </c>
      <c r="AE189" s="25"/>
      <c r="AF189" s="25">
        <f t="shared" si="1812"/>
        <v>0</v>
      </c>
      <c r="AG189" s="25"/>
      <c r="AH189" s="25">
        <f t="shared" si="1813"/>
        <v>0</v>
      </c>
      <c r="AI189" s="25"/>
      <c r="AJ189" s="25">
        <f t="shared" si="1814"/>
        <v>0</v>
      </c>
      <c r="AK189" s="25"/>
      <c r="AL189" s="25">
        <f t="shared" si="1815"/>
        <v>0</v>
      </c>
      <c r="AM189" s="25"/>
      <c r="AN189" s="25">
        <f t="shared" si="1816"/>
        <v>0</v>
      </c>
      <c r="AO189" s="25"/>
      <c r="AP189" s="25">
        <f t="shared" si="1817"/>
        <v>0</v>
      </c>
      <c r="AQ189" s="25"/>
      <c r="AR189" s="25">
        <f t="shared" si="1818"/>
        <v>0</v>
      </c>
      <c r="AS189" s="25"/>
      <c r="AT189" s="25">
        <f t="shared" si="1819"/>
        <v>0</v>
      </c>
      <c r="AU189" s="25"/>
      <c r="AV189" s="25">
        <f t="shared" si="1820"/>
        <v>0</v>
      </c>
      <c r="AW189" s="25"/>
      <c r="AX189" s="25">
        <f t="shared" si="1821"/>
        <v>0</v>
      </c>
      <c r="AY189" s="25"/>
      <c r="AZ189" s="25">
        <f t="shared" si="1735"/>
        <v>0</v>
      </c>
      <c r="BA189" s="25"/>
      <c r="BB189" s="25">
        <f t="shared" si="1736"/>
        <v>0</v>
      </c>
      <c r="BC189" s="25"/>
      <c r="BD189" s="25">
        <f t="shared" si="1737"/>
        <v>0</v>
      </c>
      <c r="BE189" s="25"/>
      <c r="BF189" s="25">
        <f t="shared" si="1738"/>
        <v>0</v>
      </c>
      <c r="BG189" s="25"/>
      <c r="BH189" s="25">
        <f t="shared" si="1739"/>
        <v>0</v>
      </c>
      <c r="BI189" s="25"/>
      <c r="BJ189" s="25">
        <f t="shared" si="1740"/>
        <v>0</v>
      </c>
      <c r="BK189" s="25"/>
      <c r="BL189" s="25">
        <f t="shared" si="1741"/>
        <v>0</v>
      </c>
      <c r="BM189" s="25"/>
      <c r="BN189" s="25">
        <f t="shared" si="1742"/>
        <v>0</v>
      </c>
      <c r="BO189" s="25"/>
      <c r="BP189" s="25">
        <f t="shared" si="1743"/>
        <v>0</v>
      </c>
      <c r="BQ189" s="25"/>
      <c r="BR189" s="25">
        <f t="shared" si="1744"/>
        <v>0</v>
      </c>
      <c r="BS189" s="25"/>
      <c r="BT189" s="25">
        <f t="shared" si="1745"/>
        <v>0</v>
      </c>
      <c r="BU189" s="25"/>
      <c r="BV189" s="25">
        <f t="shared" si="1746"/>
        <v>0</v>
      </c>
      <c r="BW189" s="25">
        <v>105</v>
      </c>
      <c r="BX189" s="25">
        <f t="shared" si="1747"/>
        <v>210668.85</v>
      </c>
      <c r="BY189" s="25"/>
      <c r="BZ189" s="25">
        <f t="shared" si="1748"/>
        <v>0</v>
      </c>
      <c r="CA189" s="25"/>
      <c r="CB189" s="25">
        <f t="shared" si="1749"/>
        <v>0</v>
      </c>
      <c r="CC189" s="25"/>
      <c r="CD189" s="25">
        <f t="shared" si="1795"/>
        <v>0</v>
      </c>
      <c r="CE189" s="25"/>
      <c r="CF189" s="25">
        <f t="shared" si="1796"/>
        <v>0</v>
      </c>
      <c r="CG189" s="25"/>
      <c r="CH189" s="25">
        <f t="shared" si="1797"/>
        <v>0</v>
      </c>
      <c r="CI189" s="25"/>
      <c r="CJ189" s="25">
        <f t="shared" si="1753"/>
        <v>0</v>
      </c>
      <c r="CK189" s="25"/>
      <c r="CL189" s="25">
        <f t="shared" si="1754"/>
        <v>0</v>
      </c>
      <c r="CM189" s="25"/>
      <c r="CN189" s="25">
        <f t="shared" si="1755"/>
        <v>0</v>
      </c>
      <c r="CO189" s="25"/>
      <c r="CP189" s="25">
        <f t="shared" si="1756"/>
        <v>0</v>
      </c>
      <c r="CQ189" s="25"/>
      <c r="CR189" s="25">
        <f t="shared" si="1757"/>
        <v>0</v>
      </c>
      <c r="CS189" s="25"/>
      <c r="CT189" s="25">
        <f t="shared" si="1758"/>
        <v>0</v>
      </c>
      <c r="CU189" s="25"/>
      <c r="CV189" s="25">
        <f t="shared" si="1759"/>
        <v>0</v>
      </c>
      <c r="CW189" s="25"/>
      <c r="CX189" s="25">
        <f t="shared" si="1760"/>
        <v>0</v>
      </c>
      <c r="CY189" s="25"/>
      <c r="CZ189" s="25">
        <f t="shared" si="1761"/>
        <v>0</v>
      </c>
      <c r="DA189" s="25"/>
      <c r="DB189" s="25">
        <f t="shared" si="1762"/>
        <v>0</v>
      </c>
      <c r="DC189" s="25"/>
      <c r="DD189" s="25">
        <f t="shared" si="1763"/>
        <v>0</v>
      </c>
      <c r="DE189" s="25"/>
      <c r="DF189" s="25">
        <f t="shared" si="1764"/>
        <v>0</v>
      </c>
    </row>
    <row r="190" spans="1:110" s="7" customFormat="1" ht="25.5" x14ac:dyDescent="0.2">
      <c r="A190" s="63">
        <v>130</v>
      </c>
      <c r="B190" s="82" t="s">
        <v>230</v>
      </c>
      <c r="C190" s="64" t="s">
        <v>282</v>
      </c>
      <c r="D190" s="65" t="s">
        <v>46</v>
      </c>
      <c r="E190" s="63">
        <v>1</v>
      </c>
      <c r="F190" s="57">
        <v>98259.08</v>
      </c>
      <c r="G190" s="53">
        <f t="shared" si="1825"/>
        <v>98259.08</v>
      </c>
      <c r="H190" s="24">
        <f t="shared" si="1730"/>
        <v>0</v>
      </c>
      <c r="I190" s="24">
        <f t="shared" si="1731"/>
        <v>0</v>
      </c>
      <c r="J190" s="24">
        <f t="shared" si="1330"/>
        <v>1</v>
      </c>
      <c r="K190" s="24">
        <f t="shared" si="1415"/>
        <v>0</v>
      </c>
      <c r="L190" s="24">
        <f t="shared" si="1416"/>
        <v>0</v>
      </c>
      <c r="M190" s="24">
        <f t="shared" si="1826"/>
        <v>1</v>
      </c>
      <c r="N190" s="24">
        <f t="shared" si="1827"/>
        <v>98259.08</v>
      </c>
      <c r="O190" s="25"/>
      <c r="P190" s="25">
        <f>ROUND(O190*$F190,2)</f>
        <v>0</v>
      </c>
      <c r="Q190" s="25"/>
      <c r="R190" s="25">
        <f t="shared" si="1824"/>
        <v>0</v>
      </c>
      <c r="S190" s="25"/>
      <c r="T190" s="25">
        <f t="shared" si="1809"/>
        <v>0</v>
      </c>
      <c r="U190" s="25"/>
      <c r="V190" s="25">
        <f>ROUND(U190*F190,2)</f>
        <v>0</v>
      </c>
      <c r="W190" s="25"/>
      <c r="X190" s="25">
        <f>ROUND(W190*F190,2)</f>
        <v>0</v>
      </c>
      <c r="Y190" s="25"/>
      <c r="Z190" s="25">
        <f>ROUND(Y190*F190,2)</f>
        <v>0</v>
      </c>
      <c r="AA190" s="25"/>
      <c r="AB190" s="25">
        <f t="shared" si="1810"/>
        <v>0</v>
      </c>
      <c r="AC190" s="25"/>
      <c r="AD190" s="25">
        <f t="shared" si="1811"/>
        <v>0</v>
      </c>
      <c r="AE190" s="25"/>
      <c r="AF190" s="25">
        <f t="shared" si="1812"/>
        <v>0</v>
      </c>
      <c r="AG190" s="25"/>
      <c r="AH190" s="25">
        <f t="shared" si="1813"/>
        <v>0</v>
      </c>
      <c r="AI190" s="25"/>
      <c r="AJ190" s="25">
        <f t="shared" si="1814"/>
        <v>0</v>
      </c>
      <c r="AK190" s="25"/>
      <c r="AL190" s="25">
        <f t="shared" si="1815"/>
        <v>0</v>
      </c>
      <c r="AM190" s="25"/>
      <c r="AN190" s="25">
        <f t="shared" si="1816"/>
        <v>0</v>
      </c>
      <c r="AO190" s="25"/>
      <c r="AP190" s="25">
        <f t="shared" si="1817"/>
        <v>0</v>
      </c>
      <c r="AQ190" s="25"/>
      <c r="AR190" s="25">
        <f t="shared" si="1818"/>
        <v>0</v>
      </c>
      <c r="AS190" s="25"/>
      <c r="AT190" s="25">
        <f t="shared" si="1819"/>
        <v>0</v>
      </c>
      <c r="AU190" s="25"/>
      <c r="AV190" s="25">
        <f t="shared" si="1820"/>
        <v>0</v>
      </c>
      <c r="AW190" s="25"/>
      <c r="AX190" s="25">
        <f t="shared" si="1821"/>
        <v>0</v>
      </c>
      <c r="AY190" s="25"/>
      <c r="AZ190" s="25">
        <f t="shared" si="1735"/>
        <v>0</v>
      </c>
      <c r="BA190" s="25"/>
      <c r="BB190" s="25">
        <f t="shared" si="1736"/>
        <v>0</v>
      </c>
      <c r="BC190" s="25"/>
      <c r="BD190" s="25">
        <f t="shared" si="1737"/>
        <v>0</v>
      </c>
      <c r="BE190" s="25"/>
      <c r="BF190" s="25">
        <f t="shared" si="1738"/>
        <v>0</v>
      </c>
      <c r="BG190" s="25"/>
      <c r="BH190" s="25">
        <f t="shared" si="1739"/>
        <v>0</v>
      </c>
      <c r="BI190" s="25"/>
      <c r="BJ190" s="25">
        <f t="shared" si="1740"/>
        <v>0</v>
      </c>
      <c r="BK190" s="25"/>
      <c r="BL190" s="25">
        <f t="shared" si="1741"/>
        <v>0</v>
      </c>
      <c r="BM190" s="25"/>
      <c r="BN190" s="25">
        <f t="shared" si="1742"/>
        <v>0</v>
      </c>
      <c r="BO190" s="25"/>
      <c r="BP190" s="25">
        <f t="shared" si="1743"/>
        <v>0</v>
      </c>
      <c r="BQ190" s="25"/>
      <c r="BR190" s="25">
        <f t="shared" si="1744"/>
        <v>0</v>
      </c>
      <c r="BS190" s="25"/>
      <c r="BT190" s="25">
        <f t="shared" si="1745"/>
        <v>0</v>
      </c>
      <c r="BU190" s="25"/>
      <c r="BV190" s="25">
        <f t="shared" si="1746"/>
        <v>0</v>
      </c>
      <c r="BW190" s="25"/>
      <c r="BX190" s="25">
        <f t="shared" si="1747"/>
        <v>0</v>
      </c>
      <c r="BY190" s="25"/>
      <c r="BZ190" s="25">
        <f t="shared" si="1748"/>
        <v>0</v>
      </c>
      <c r="CA190" s="25"/>
      <c r="CB190" s="25">
        <f t="shared" si="1749"/>
        <v>0</v>
      </c>
      <c r="CC190" s="25"/>
      <c r="CD190" s="25">
        <f t="shared" si="1795"/>
        <v>0</v>
      </c>
      <c r="CE190" s="25"/>
      <c r="CF190" s="25">
        <f t="shared" si="1796"/>
        <v>0</v>
      </c>
      <c r="CG190" s="25"/>
      <c r="CH190" s="25">
        <f t="shared" si="1797"/>
        <v>0</v>
      </c>
      <c r="CI190" s="25"/>
      <c r="CJ190" s="25">
        <f t="shared" si="1753"/>
        <v>0</v>
      </c>
      <c r="CK190" s="25"/>
      <c r="CL190" s="25">
        <f t="shared" si="1754"/>
        <v>0</v>
      </c>
      <c r="CM190" s="25"/>
      <c r="CN190" s="25">
        <f t="shared" si="1755"/>
        <v>0</v>
      </c>
      <c r="CO190" s="25"/>
      <c r="CP190" s="25">
        <f t="shared" si="1756"/>
        <v>0</v>
      </c>
      <c r="CQ190" s="25"/>
      <c r="CR190" s="25">
        <f t="shared" si="1757"/>
        <v>0</v>
      </c>
      <c r="CS190" s="25"/>
      <c r="CT190" s="25">
        <f t="shared" si="1758"/>
        <v>0</v>
      </c>
      <c r="CU190" s="25"/>
      <c r="CV190" s="25">
        <f t="shared" si="1759"/>
        <v>0</v>
      </c>
      <c r="CW190" s="25"/>
      <c r="CX190" s="25">
        <f t="shared" si="1760"/>
        <v>0</v>
      </c>
      <c r="CY190" s="25"/>
      <c r="CZ190" s="25">
        <f t="shared" si="1761"/>
        <v>0</v>
      </c>
      <c r="DA190" s="25"/>
      <c r="DB190" s="25">
        <f t="shared" si="1762"/>
        <v>0</v>
      </c>
      <c r="DC190" s="25"/>
      <c r="DD190" s="25">
        <f t="shared" si="1763"/>
        <v>0</v>
      </c>
      <c r="DE190" s="25"/>
      <c r="DF190" s="25">
        <f t="shared" si="1764"/>
        <v>0</v>
      </c>
    </row>
    <row r="191" spans="1:110" s="7" customFormat="1" ht="38.25" x14ac:dyDescent="0.2">
      <c r="A191" s="63">
        <v>131</v>
      </c>
      <c r="B191" s="82" t="s">
        <v>230</v>
      </c>
      <c r="C191" s="64" t="s">
        <v>283</v>
      </c>
      <c r="D191" s="65" t="s">
        <v>46</v>
      </c>
      <c r="E191" s="63">
        <v>1</v>
      </c>
      <c r="F191" s="57">
        <v>26737.49</v>
      </c>
      <c r="G191" s="53">
        <f t="shared" si="1825"/>
        <v>26737.49</v>
      </c>
      <c r="H191" s="24">
        <f t="shared" si="1730"/>
        <v>1</v>
      </c>
      <c r="I191" s="24">
        <f t="shared" si="1731"/>
        <v>26737.49</v>
      </c>
      <c r="J191" s="24">
        <f t="shared" si="1330"/>
        <v>0</v>
      </c>
      <c r="K191" s="24">
        <f t="shared" si="1415"/>
        <v>1</v>
      </c>
      <c r="L191" s="24">
        <f t="shared" si="1416"/>
        <v>26737.49</v>
      </c>
      <c r="M191" s="24">
        <f t="shared" si="1826"/>
        <v>0</v>
      </c>
      <c r="N191" s="24">
        <f t="shared" si="1827"/>
        <v>0</v>
      </c>
      <c r="O191" s="25"/>
      <c r="P191" s="25">
        <f t="shared" ref="P191:P193" si="1828">ROUND(O191*$F191,2)</f>
        <v>0</v>
      </c>
      <c r="Q191" s="25"/>
      <c r="R191" s="25">
        <f t="shared" si="1824"/>
        <v>0</v>
      </c>
      <c r="S191" s="25"/>
      <c r="T191" s="25">
        <f t="shared" si="1809"/>
        <v>0</v>
      </c>
      <c r="U191" s="25"/>
      <c r="V191" s="25">
        <f t="shared" ref="V191:V193" si="1829">ROUND(U191*F191,2)</f>
        <v>0</v>
      </c>
      <c r="W191" s="25"/>
      <c r="X191" s="25">
        <f t="shared" ref="X191:X193" si="1830">ROUND(W191*F191,2)</f>
        <v>0</v>
      </c>
      <c r="Y191" s="25"/>
      <c r="Z191" s="25">
        <f t="shared" ref="Z191:Z193" si="1831">ROUND(Y191*F191,2)</f>
        <v>0</v>
      </c>
      <c r="AA191" s="25"/>
      <c r="AB191" s="25">
        <f t="shared" si="1810"/>
        <v>0</v>
      </c>
      <c r="AC191" s="25"/>
      <c r="AD191" s="25">
        <f t="shared" si="1811"/>
        <v>0</v>
      </c>
      <c r="AE191" s="25"/>
      <c r="AF191" s="25">
        <f t="shared" si="1812"/>
        <v>0</v>
      </c>
      <c r="AG191" s="25"/>
      <c r="AH191" s="25">
        <f t="shared" si="1813"/>
        <v>0</v>
      </c>
      <c r="AI191" s="25"/>
      <c r="AJ191" s="25">
        <f t="shared" si="1814"/>
        <v>0</v>
      </c>
      <c r="AK191" s="25"/>
      <c r="AL191" s="25">
        <f t="shared" si="1815"/>
        <v>0</v>
      </c>
      <c r="AM191" s="25"/>
      <c r="AN191" s="25">
        <f t="shared" si="1816"/>
        <v>0</v>
      </c>
      <c r="AO191" s="25"/>
      <c r="AP191" s="25">
        <f t="shared" si="1817"/>
        <v>0</v>
      </c>
      <c r="AQ191" s="25"/>
      <c r="AR191" s="25">
        <f t="shared" si="1818"/>
        <v>0</v>
      </c>
      <c r="AS191" s="25"/>
      <c r="AT191" s="25">
        <f t="shared" si="1819"/>
        <v>0</v>
      </c>
      <c r="AU191" s="25"/>
      <c r="AV191" s="25">
        <f t="shared" si="1820"/>
        <v>0</v>
      </c>
      <c r="AW191" s="25"/>
      <c r="AX191" s="25">
        <f t="shared" si="1821"/>
        <v>0</v>
      </c>
      <c r="AY191" s="25"/>
      <c r="AZ191" s="25">
        <f t="shared" si="1735"/>
        <v>0</v>
      </c>
      <c r="BA191" s="25"/>
      <c r="BB191" s="25">
        <f t="shared" si="1736"/>
        <v>0</v>
      </c>
      <c r="BC191" s="25"/>
      <c r="BD191" s="25">
        <f t="shared" si="1737"/>
        <v>0</v>
      </c>
      <c r="BE191" s="25"/>
      <c r="BF191" s="25">
        <f t="shared" si="1738"/>
        <v>0</v>
      </c>
      <c r="BG191" s="25"/>
      <c r="BH191" s="25">
        <f t="shared" si="1739"/>
        <v>0</v>
      </c>
      <c r="BI191" s="25"/>
      <c r="BJ191" s="25">
        <f t="shared" si="1740"/>
        <v>0</v>
      </c>
      <c r="BK191" s="25"/>
      <c r="BL191" s="25">
        <f t="shared" si="1741"/>
        <v>0</v>
      </c>
      <c r="BM191" s="25"/>
      <c r="BN191" s="25">
        <f t="shared" si="1742"/>
        <v>0</v>
      </c>
      <c r="BO191" s="25"/>
      <c r="BP191" s="25">
        <f t="shared" si="1743"/>
        <v>0</v>
      </c>
      <c r="BQ191" s="25"/>
      <c r="BR191" s="25">
        <f t="shared" si="1744"/>
        <v>0</v>
      </c>
      <c r="BS191" s="25"/>
      <c r="BT191" s="25">
        <f t="shared" si="1745"/>
        <v>0</v>
      </c>
      <c r="BU191" s="25"/>
      <c r="BV191" s="25">
        <f t="shared" si="1746"/>
        <v>0</v>
      </c>
      <c r="BW191" s="25"/>
      <c r="BX191" s="25">
        <f t="shared" si="1747"/>
        <v>0</v>
      </c>
      <c r="BY191" s="25"/>
      <c r="BZ191" s="25">
        <f t="shared" si="1748"/>
        <v>0</v>
      </c>
      <c r="CA191" s="25"/>
      <c r="CB191" s="25">
        <f t="shared" si="1749"/>
        <v>0</v>
      </c>
      <c r="CC191" s="25"/>
      <c r="CD191" s="25">
        <f t="shared" si="1795"/>
        <v>0</v>
      </c>
      <c r="CE191" s="25"/>
      <c r="CF191" s="25">
        <f t="shared" si="1796"/>
        <v>0</v>
      </c>
      <c r="CG191" s="25"/>
      <c r="CH191" s="25">
        <f t="shared" si="1797"/>
        <v>0</v>
      </c>
      <c r="CI191" s="25"/>
      <c r="CJ191" s="25">
        <f t="shared" si="1753"/>
        <v>0</v>
      </c>
      <c r="CK191" s="25"/>
      <c r="CL191" s="25">
        <f t="shared" si="1754"/>
        <v>0</v>
      </c>
      <c r="CM191" s="25"/>
      <c r="CN191" s="25">
        <f t="shared" si="1755"/>
        <v>0</v>
      </c>
      <c r="CO191" s="25"/>
      <c r="CP191" s="25">
        <f t="shared" si="1756"/>
        <v>0</v>
      </c>
      <c r="CQ191" s="25"/>
      <c r="CR191" s="25">
        <f t="shared" si="1757"/>
        <v>0</v>
      </c>
      <c r="CS191" s="25"/>
      <c r="CT191" s="25">
        <f t="shared" si="1758"/>
        <v>0</v>
      </c>
      <c r="CU191" s="25"/>
      <c r="CV191" s="25">
        <f t="shared" si="1759"/>
        <v>0</v>
      </c>
      <c r="CW191" s="25"/>
      <c r="CX191" s="25">
        <f t="shared" si="1760"/>
        <v>0</v>
      </c>
      <c r="CY191" s="25"/>
      <c r="CZ191" s="25">
        <f t="shared" si="1761"/>
        <v>0</v>
      </c>
      <c r="DA191" s="25">
        <v>1</v>
      </c>
      <c r="DB191" s="25">
        <f t="shared" si="1762"/>
        <v>26737.49</v>
      </c>
      <c r="DC191" s="25"/>
      <c r="DD191" s="25">
        <f t="shared" si="1763"/>
        <v>0</v>
      </c>
      <c r="DE191" s="25"/>
      <c r="DF191" s="25">
        <f t="shared" si="1764"/>
        <v>0</v>
      </c>
    </row>
    <row r="192" spans="1:110" s="7" customFormat="1" ht="25.5" x14ac:dyDescent="0.2">
      <c r="A192" s="63">
        <v>132</v>
      </c>
      <c r="B192" s="82" t="s">
        <v>250</v>
      </c>
      <c r="C192" s="64" t="s">
        <v>284</v>
      </c>
      <c r="D192" s="65" t="s">
        <v>41</v>
      </c>
      <c r="E192" s="63">
        <v>191</v>
      </c>
      <c r="F192" s="57">
        <v>140.88</v>
      </c>
      <c r="G192" s="53">
        <f t="shared" si="1825"/>
        <v>26908.080000000002</v>
      </c>
      <c r="H192" s="24">
        <f t="shared" si="1730"/>
        <v>191</v>
      </c>
      <c r="I192" s="24">
        <f t="shared" si="1731"/>
        <v>26908.080000000002</v>
      </c>
      <c r="J192" s="24">
        <f t="shared" si="1330"/>
        <v>0</v>
      </c>
      <c r="K192" s="24">
        <f t="shared" si="1415"/>
        <v>191</v>
      </c>
      <c r="L192" s="24">
        <f t="shared" si="1416"/>
        <v>26908.080000000002</v>
      </c>
      <c r="M192" s="24">
        <f t="shared" si="1826"/>
        <v>0</v>
      </c>
      <c r="N192" s="24">
        <f t="shared" si="1827"/>
        <v>0</v>
      </c>
      <c r="O192" s="25"/>
      <c r="P192" s="25">
        <f t="shared" si="1828"/>
        <v>0</v>
      </c>
      <c r="Q192" s="25"/>
      <c r="R192" s="25">
        <f t="shared" si="1824"/>
        <v>0</v>
      </c>
      <c r="S192" s="25"/>
      <c r="T192" s="25">
        <f t="shared" si="1809"/>
        <v>0</v>
      </c>
      <c r="U192" s="25"/>
      <c r="V192" s="25">
        <f t="shared" si="1829"/>
        <v>0</v>
      </c>
      <c r="W192" s="25"/>
      <c r="X192" s="25">
        <f t="shared" si="1830"/>
        <v>0</v>
      </c>
      <c r="Y192" s="25"/>
      <c r="Z192" s="25">
        <f t="shared" si="1831"/>
        <v>0</v>
      </c>
      <c r="AA192" s="25"/>
      <c r="AB192" s="25">
        <f t="shared" si="1810"/>
        <v>0</v>
      </c>
      <c r="AC192" s="25"/>
      <c r="AD192" s="25">
        <f t="shared" si="1811"/>
        <v>0</v>
      </c>
      <c r="AE192" s="25"/>
      <c r="AF192" s="25">
        <f t="shared" si="1812"/>
        <v>0</v>
      </c>
      <c r="AG192" s="25"/>
      <c r="AH192" s="25">
        <f t="shared" si="1813"/>
        <v>0</v>
      </c>
      <c r="AI192" s="25"/>
      <c r="AJ192" s="25">
        <f t="shared" si="1814"/>
        <v>0</v>
      </c>
      <c r="AK192" s="25"/>
      <c r="AL192" s="25">
        <f t="shared" si="1815"/>
        <v>0</v>
      </c>
      <c r="AM192" s="25"/>
      <c r="AN192" s="25">
        <f t="shared" si="1816"/>
        <v>0</v>
      </c>
      <c r="AO192" s="25"/>
      <c r="AP192" s="25">
        <f t="shared" si="1817"/>
        <v>0</v>
      </c>
      <c r="AQ192" s="25"/>
      <c r="AR192" s="25">
        <f t="shared" si="1818"/>
        <v>0</v>
      </c>
      <c r="AS192" s="25"/>
      <c r="AT192" s="25">
        <f t="shared" si="1819"/>
        <v>0</v>
      </c>
      <c r="AU192" s="25"/>
      <c r="AV192" s="25">
        <f t="shared" si="1820"/>
        <v>0</v>
      </c>
      <c r="AW192" s="25"/>
      <c r="AX192" s="25">
        <f t="shared" si="1821"/>
        <v>0</v>
      </c>
      <c r="AY192" s="25"/>
      <c r="AZ192" s="25">
        <f t="shared" si="1735"/>
        <v>0</v>
      </c>
      <c r="BA192" s="25"/>
      <c r="BB192" s="25">
        <f t="shared" si="1736"/>
        <v>0</v>
      </c>
      <c r="BC192" s="25"/>
      <c r="BD192" s="25">
        <f t="shared" si="1737"/>
        <v>0</v>
      </c>
      <c r="BE192" s="25"/>
      <c r="BF192" s="25">
        <f t="shared" si="1738"/>
        <v>0</v>
      </c>
      <c r="BG192" s="25"/>
      <c r="BH192" s="25">
        <f t="shared" si="1739"/>
        <v>0</v>
      </c>
      <c r="BI192" s="25"/>
      <c r="BJ192" s="25">
        <f t="shared" si="1740"/>
        <v>0</v>
      </c>
      <c r="BK192" s="25"/>
      <c r="BL192" s="25">
        <f t="shared" si="1741"/>
        <v>0</v>
      </c>
      <c r="BM192" s="25"/>
      <c r="BN192" s="25">
        <f t="shared" si="1742"/>
        <v>0</v>
      </c>
      <c r="BO192" s="25"/>
      <c r="BP192" s="25">
        <f t="shared" si="1743"/>
        <v>0</v>
      </c>
      <c r="BQ192" s="25"/>
      <c r="BR192" s="25">
        <f t="shared" si="1744"/>
        <v>0</v>
      </c>
      <c r="BS192" s="25"/>
      <c r="BT192" s="25">
        <f t="shared" si="1745"/>
        <v>0</v>
      </c>
      <c r="BU192" s="25"/>
      <c r="BV192" s="25">
        <f t="shared" si="1746"/>
        <v>0</v>
      </c>
      <c r="BW192" s="25"/>
      <c r="BX192" s="25">
        <f t="shared" si="1747"/>
        <v>0</v>
      </c>
      <c r="BY192" s="25"/>
      <c r="BZ192" s="25">
        <f t="shared" si="1748"/>
        <v>0</v>
      </c>
      <c r="CA192" s="25"/>
      <c r="CB192" s="25">
        <f t="shared" si="1749"/>
        <v>0</v>
      </c>
      <c r="CC192" s="25"/>
      <c r="CD192" s="25">
        <f t="shared" si="1795"/>
        <v>0</v>
      </c>
      <c r="CE192" s="25"/>
      <c r="CF192" s="25">
        <f t="shared" si="1796"/>
        <v>0</v>
      </c>
      <c r="CG192" s="25"/>
      <c r="CH192" s="25">
        <f t="shared" si="1797"/>
        <v>0</v>
      </c>
      <c r="CI192" s="25"/>
      <c r="CJ192" s="25">
        <f t="shared" si="1753"/>
        <v>0</v>
      </c>
      <c r="CK192" s="25"/>
      <c r="CL192" s="25">
        <f t="shared" si="1754"/>
        <v>0</v>
      </c>
      <c r="CM192" s="25"/>
      <c r="CN192" s="25">
        <f t="shared" si="1755"/>
        <v>0</v>
      </c>
      <c r="CO192" s="25"/>
      <c r="CP192" s="25">
        <f t="shared" si="1756"/>
        <v>0</v>
      </c>
      <c r="CQ192" s="25"/>
      <c r="CR192" s="25">
        <f t="shared" si="1757"/>
        <v>0</v>
      </c>
      <c r="CS192" s="25"/>
      <c r="CT192" s="25">
        <f t="shared" si="1758"/>
        <v>0</v>
      </c>
      <c r="CU192" s="25"/>
      <c r="CV192" s="25">
        <f t="shared" si="1759"/>
        <v>0</v>
      </c>
      <c r="CW192" s="25"/>
      <c r="CX192" s="25">
        <f t="shared" si="1760"/>
        <v>0</v>
      </c>
      <c r="CY192" s="25"/>
      <c r="CZ192" s="25">
        <f t="shared" si="1761"/>
        <v>0</v>
      </c>
      <c r="DA192" s="25">
        <v>191</v>
      </c>
      <c r="DB192" s="25">
        <f t="shared" si="1762"/>
        <v>26908.080000000002</v>
      </c>
      <c r="DC192" s="25"/>
      <c r="DD192" s="25">
        <f t="shared" si="1763"/>
        <v>0</v>
      </c>
      <c r="DE192" s="25"/>
      <c r="DF192" s="25">
        <f t="shared" si="1764"/>
        <v>0</v>
      </c>
    </row>
    <row r="193" spans="1:110" s="7" customFormat="1" ht="26.25" thickBot="1" x14ac:dyDescent="0.25">
      <c r="A193" s="63">
        <v>133</v>
      </c>
      <c r="B193" s="82" t="s">
        <v>255</v>
      </c>
      <c r="C193" s="64" t="s">
        <v>285</v>
      </c>
      <c r="D193" s="65" t="s">
        <v>257</v>
      </c>
      <c r="E193" s="63">
        <v>69</v>
      </c>
      <c r="F193" s="57">
        <v>327.86</v>
      </c>
      <c r="G193" s="53">
        <f>ROUND(E193*F193,2)</f>
        <v>22622.34</v>
      </c>
      <c r="H193" s="24">
        <f t="shared" si="1730"/>
        <v>0</v>
      </c>
      <c r="I193" s="24">
        <f t="shared" si="1731"/>
        <v>0</v>
      </c>
      <c r="J193" s="24">
        <f t="shared" si="1330"/>
        <v>69</v>
      </c>
      <c r="K193" s="24">
        <f t="shared" si="1415"/>
        <v>0</v>
      </c>
      <c r="L193" s="24">
        <f t="shared" si="1416"/>
        <v>0</v>
      </c>
      <c r="M193" s="24">
        <f t="shared" si="1826"/>
        <v>69</v>
      </c>
      <c r="N193" s="24">
        <f t="shared" si="1827"/>
        <v>22622.34</v>
      </c>
      <c r="O193" s="25"/>
      <c r="P193" s="25">
        <f t="shared" si="1828"/>
        <v>0</v>
      </c>
      <c r="Q193" s="25"/>
      <c r="R193" s="25">
        <f>ROUND(Q193*F193,2)</f>
        <v>0</v>
      </c>
      <c r="S193" s="25"/>
      <c r="T193" s="25">
        <f t="shared" si="1809"/>
        <v>0</v>
      </c>
      <c r="U193" s="25"/>
      <c r="V193" s="25">
        <f t="shared" si="1829"/>
        <v>0</v>
      </c>
      <c r="W193" s="25"/>
      <c r="X193" s="25">
        <f t="shared" si="1830"/>
        <v>0</v>
      </c>
      <c r="Y193" s="25"/>
      <c r="Z193" s="25">
        <f t="shared" si="1831"/>
        <v>0</v>
      </c>
      <c r="AA193" s="25"/>
      <c r="AB193" s="25">
        <f t="shared" si="1810"/>
        <v>0</v>
      </c>
      <c r="AC193" s="25"/>
      <c r="AD193" s="25">
        <f t="shared" si="1811"/>
        <v>0</v>
      </c>
      <c r="AE193" s="25"/>
      <c r="AF193" s="25">
        <f t="shared" si="1812"/>
        <v>0</v>
      </c>
      <c r="AG193" s="25"/>
      <c r="AH193" s="25">
        <f t="shared" si="1813"/>
        <v>0</v>
      </c>
      <c r="AI193" s="25"/>
      <c r="AJ193" s="25">
        <f t="shared" si="1814"/>
        <v>0</v>
      </c>
      <c r="AK193" s="25"/>
      <c r="AL193" s="25">
        <f t="shared" si="1815"/>
        <v>0</v>
      </c>
      <c r="AM193" s="25"/>
      <c r="AN193" s="25">
        <f t="shared" si="1816"/>
        <v>0</v>
      </c>
      <c r="AO193" s="25"/>
      <c r="AP193" s="25">
        <f t="shared" si="1817"/>
        <v>0</v>
      </c>
      <c r="AQ193" s="25"/>
      <c r="AR193" s="25">
        <f t="shared" si="1818"/>
        <v>0</v>
      </c>
      <c r="AS193" s="25"/>
      <c r="AT193" s="25">
        <f t="shared" si="1819"/>
        <v>0</v>
      </c>
      <c r="AU193" s="25"/>
      <c r="AV193" s="25">
        <f t="shared" si="1820"/>
        <v>0</v>
      </c>
      <c r="AW193" s="25"/>
      <c r="AX193" s="25">
        <f t="shared" si="1821"/>
        <v>0</v>
      </c>
      <c r="AY193" s="25"/>
      <c r="AZ193" s="25">
        <f t="shared" si="1735"/>
        <v>0</v>
      </c>
      <c r="BA193" s="25"/>
      <c r="BB193" s="25">
        <f t="shared" si="1736"/>
        <v>0</v>
      </c>
      <c r="BC193" s="25"/>
      <c r="BD193" s="25">
        <f t="shared" si="1737"/>
        <v>0</v>
      </c>
      <c r="BE193" s="25"/>
      <c r="BF193" s="25">
        <f t="shared" si="1738"/>
        <v>0</v>
      </c>
      <c r="BG193" s="25"/>
      <c r="BH193" s="25">
        <f t="shared" si="1739"/>
        <v>0</v>
      </c>
      <c r="BI193" s="25"/>
      <c r="BJ193" s="25">
        <f t="shared" si="1740"/>
        <v>0</v>
      </c>
      <c r="BK193" s="25"/>
      <c r="BL193" s="25">
        <f t="shared" si="1741"/>
        <v>0</v>
      </c>
      <c r="BM193" s="25"/>
      <c r="BN193" s="25">
        <f t="shared" si="1742"/>
        <v>0</v>
      </c>
      <c r="BO193" s="25"/>
      <c r="BP193" s="25">
        <f t="shared" si="1743"/>
        <v>0</v>
      </c>
      <c r="BQ193" s="25"/>
      <c r="BR193" s="25">
        <f t="shared" si="1744"/>
        <v>0</v>
      </c>
      <c r="BS193" s="25"/>
      <c r="BT193" s="25">
        <f t="shared" si="1745"/>
        <v>0</v>
      </c>
      <c r="BU193" s="25"/>
      <c r="BV193" s="25">
        <f t="shared" si="1746"/>
        <v>0</v>
      </c>
      <c r="BW193" s="25"/>
      <c r="BX193" s="25">
        <f t="shared" si="1747"/>
        <v>0</v>
      </c>
      <c r="BY193" s="25"/>
      <c r="BZ193" s="25">
        <f t="shared" si="1748"/>
        <v>0</v>
      </c>
      <c r="CA193" s="25"/>
      <c r="CB193" s="25">
        <f t="shared" si="1749"/>
        <v>0</v>
      </c>
      <c r="CC193" s="25"/>
      <c r="CD193" s="25">
        <f t="shared" si="1795"/>
        <v>0</v>
      </c>
      <c r="CE193" s="25"/>
      <c r="CF193" s="25">
        <f t="shared" si="1796"/>
        <v>0</v>
      </c>
      <c r="CG193" s="25"/>
      <c r="CH193" s="25">
        <f t="shared" si="1797"/>
        <v>0</v>
      </c>
      <c r="CI193" s="25"/>
      <c r="CJ193" s="25">
        <f t="shared" si="1753"/>
        <v>0</v>
      </c>
      <c r="CK193" s="25"/>
      <c r="CL193" s="25">
        <f t="shared" si="1754"/>
        <v>0</v>
      </c>
      <c r="CM193" s="25"/>
      <c r="CN193" s="25">
        <f t="shared" si="1755"/>
        <v>0</v>
      </c>
      <c r="CO193" s="25"/>
      <c r="CP193" s="25">
        <f t="shared" si="1756"/>
        <v>0</v>
      </c>
      <c r="CQ193" s="25"/>
      <c r="CR193" s="25">
        <f t="shared" si="1757"/>
        <v>0</v>
      </c>
      <c r="CS193" s="25"/>
      <c r="CT193" s="25">
        <f t="shared" si="1758"/>
        <v>0</v>
      </c>
      <c r="CU193" s="25"/>
      <c r="CV193" s="25">
        <f t="shared" si="1759"/>
        <v>0</v>
      </c>
      <c r="CW193" s="25"/>
      <c r="CX193" s="25">
        <f t="shared" si="1760"/>
        <v>0</v>
      </c>
      <c r="CY193" s="25"/>
      <c r="CZ193" s="25">
        <f t="shared" si="1761"/>
        <v>0</v>
      </c>
      <c r="DA193" s="25"/>
      <c r="DB193" s="25">
        <f t="shared" si="1762"/>
        <v>0</v>
      </c>
      <c r="DC193" s="25"/>
      <c r="DD193" s="25">
        <f t="shared" si="1763"/>
        <v>0</v>
      </c>
      <c r="DE193" s="25"/>
      <c r="DF193" s="25">
        <f t="shared" si="1764"/>
        <v>0</v>
      </c>
    </row>
    <row r="194" spans="1:110" s="7" customFormat="1" ht="13.5" thickBot="1" x14ac:dyDescent="0.25">
      <c r="A194" s="72"/>
      <c r="B194" s="72"/>
      <c r="C194" s="71"/>
      <c r="D194" s="73"/>
      <c r="E194" s="72"/>
      <c r="F194" s="74"/>
      <c r="G194" s="130">
        <f>SUM(G146:G193)</f>
        <v>2710387.0200000009</v>
      </c>
      <c r="H194" s="24">
        <f t="shared" si="1596"/>
        <v>0</v>
      </c>
      <c r="I194" s="114">
        <f>SUM(I146:I193)</f>
        <v>2537626.6100000013</v>
      </c>
      <c r="J194" s="24"/>
      <c r="K194" s="24"/>
      <c r="L194" s="114">
        <f>SUM(L146:L193)</f>
        <v>2537626.6100000013</v>
      </c>
      <c r="M194" s="24"/>
      <c r="N194" s="114">
        <f>SUM(N146:N193)</f>
        <v>172760.41</v>
      </c>
      <c r="O194" s="24"/>
      <c r="P194" s="114">
        <f t="shared" ref="P194" si="1832">SUM(P146:P193)</f>
        <v>0</v>
      </c>
      <c r="Q194" s="24"/>
      <c r="R194" s="114">
        <f t="shared" ref="R194" si="1833">SUM(R146:R193)</f>
        <v>0</v>
      </c>
      <c r="S194" s="24"/>
      <c r="T194" s="114">
        <f t="shared" ref="T194" si="1834">SUM(T146:T193)</f>
        <v>0</v>
      </c>
      <c r="U194" s="24"/>
      <c r="V194" s="114">
        <f t="shared" ref="V194" si="1835">SUM(V146:V193)</f>
        <v>0</v>
      </c>
      <c r="W194" s="24"/>
      <c r="X194" s="114">
        <f t="shared" ref="X194" si="1836">SUM(X146:X193)</f>
        <v>0</v>
      </c>
      <c r="Y194" s="24"/>
      <c r="Z194" s="114">
        <f t="shared" ref="Z194" si="1837">SUM(Z146:Z193)</f>
        <v>0</v>
      </c>
      <c r="AA194" s="24"/>
      <c r="AB194" s="114">
        <f t="shared" ref="AB194" si="1838">SUM(AB146:AB193)</f>
        <v>0</v>
      </c>
      <c r="AC194" s="24"/>
      <c r="AD194" s="114">
        <f t="shared" ref="AD194" si="1839">SUM(AD146:AD193)</f>
        <v>0</v>
      </c>
      <c r="AE194" s="24"/>
      <c r="AF194" s="114">
        <f t="shared" ref="AF194" si="1840">SUM(AF146:AF193)</f>
        <v>0</v>
      </c>
      <c r="AG194" s="24"/>
      <c r="AH194" s="114">
        <f t="shared" ref="AH194" si="1841">SUM(AH146:AH193)</f>
        <v>0</v>
      </c>
      <c r="AI194" s="24"/>
      <c r="AJ194" s="114">
        <f t="shared" ref="AJ194" si="1842">SUM(AJ146:AJ193)</f>
        <v>0</v>
      </c>
      <c r="AK194" s="24"/>
      <c r="AL194" s="114">
        <f t="shared" ref="AL194" si="1843">SUM(AL146:AL193)</f>
        <v>0</v>
      </c>
      <c r="AM194" s="24"/>
      <c r="AN194" s="114">
        <f t="shared" ref="AN194" si="1844">SUM(AN146:AN193)</f>
        <v>0</v>
      </c>
      <c r="AO194" s="24"/>
      <c r="AP194" s="114">
        <f t="shared" ref="AP194" si="1845">SUM(AP146:AP193)</f>
        <v>0</v>
      </c>
      <c r="AQ194" s="24"/>
      <c r="AR194" s="114">
        <f t="shared" ref="AR194" si="1846">SUM(AR146:AR193)</f>
        <v>0</v>
      </c>
      <c r="AS194" s="24"/>
      <c r="AT194" s="114">
        <f t="shared" ref="AT194" si="1847">SUM(AT146:AT193)</f>
        <v>0</v>
      </c>
      <c r="AU194" s="24"/>
      <c r="AV194" s="114">
        <f t="shared" ref="AV194" si="1848">SUM(AV146:AV193)</f>
        <v>0</v>
      </c>
      <c r="AW194" s="24"/>
      <c r="AX194" s="114">
        <f t="shared" ref="AX194" si="1849">SUM(AX146:AX193)</f>
        <v>0</v>
      </c>
      <c r="AY194" s="25"/>
      <c r="AZ194" s="114">
        <f t="shared" ref="AZ194" si="1850">SUM(AZ146:AZ193)</f>
        <v>0</v>
      </c>
      <c r="BA194" s="25"/>
      <c r="BB194" s="114">
        <f t="shared" ref="BB194" si="1851">SUM(BB146:BB193)</f>
        <v>0</v>
      </c>
      <c r="BC194" s="25"/>
      <c r="BD194" s="114">
        <f t="shared" ref="BD194" si="1852">SUM(BD146:BD193)</f>
        <v>0</v>
      </c>
      <c r="BE194" s="25"/>
      <c r="BF194" s="114">
        <f t="shared" ref="BF194" si="1853">SUM(BF146:BF193)</f>
        <v>0</v>
      </c>
      <c r="BG194" s="25"/>
      <c r="BH194" s="114">
        <f t="shared" ref="BH194" si="1854">SUM(BH146:BH193)</f>
        <v>0</v>
      </c>
      <c r="BI194" s="25"/>
      <c r="BJ194" s="114">
        <f t="shared" ref="BJ194" si="1855">SUM(BJ146:BJ193)</f>
        <v>0</v>
      </c>
      <c r="BK194" s="25"/>
      <c r="BL194" s="114">
        <f t="shared" ref="BL194" si="1856">SUM(BL146:BL193)</f>
        <v>0</v>
      </c>
      <c r="BM194" s="25"/>
      <c r="BN194" s="114">
        <f t="shared" ref="BN194" si="1857">SUM(BN146:BN193)</f>
        <v>0</v>
      </c>
      <c r="BO194" s="25"/>
      <c r="BP194" s="114">
        <f t="shared" ref="BP194" si="1858">SUM(BP146:BP193)</f>
        <v>0</v>
      </c>
      <c r="BQ194" s="25"/>
      <c r="BR194" s="114">
        <f t="shared" ref="BR194" si="1859">SUM(BR146:BR193)</f>
        <v>0</v>
      </c>
      <c r="BS194" s="25"/>
      <c r="BT194" s="114">
        <f t="shared" ref="BT194" si="1860">SUM(BT146:BT193)</f>
        <v>0</v>
      </c>
      <c r="BU194" s="25"/>
      <c r="BV194" s="114">
        <f t="shared" ref="BV194" si="1861">SUM(BV146:BV193)</f>
        <v>0</v>
      </c>
      <c r="BW194" s="25"/>
      <c r="BX194" s="114">
        <f t="shared" ref="BX194" si="1862">SUM(BX146:BX193)</f>
        <v>662563.97</v>
      </c>
      <c r="BY194" s="25"/>
      <c r="BZ194" s="114">
        <f t="shared" ref="BZ194" si="1863">SUM(BZ146:BZ193)</f>
        <v>0</v>
      </c>
      <c r="CA194" s="25"/>
      <c r="CB194" s="114">
        <f t="shared" ref="CB194" si="1864">SUM(CB146:CB193)</f>
        <v>0</v>
      </c>
      <c r="CC194" s="25"/>
      <c r="CD194" s="114">
        <f t="shared" ref="CD194" si="1865">SUM(CD146:CD193)</f>
        <v>0</v>
      </c>
      <c r="CE194" s="25"/>
      <c r="CF194" s="114">
        <f t="shared" ref="CF194" si="1866">SUM(CF146:CF193)</f>
        <v>0</v>
      </c>
      <c r="CG194" s="25"/>
      <c r="CH194" s="114">
        <f t="shared" ref="CH194" si="1867">SUM(CH146:CH193)</f>
        <v>0</v>
      </c>
      <c r="CI194" s="25"/>
      <c r="CJ194" s="114">
        <f t="shared" ref="CJ194" si="1868">SUM(CJ146:CJ193)</f>
        <v>0</v>
      </c>
      <c r="CK194" s="25"/>
      <c r="CL194" s="114">
        <f t="shared" ref="CL194" si="1869">SUM(CL146:CL193)</f>
        <v>0</v>
      </c>
      <c r="CM194" s="25"/>
      <c r="CN194" s="114">
        <f t="shared" ref="CN194" si="1870">SUM(CN146:CN193)</f>
        <v>0</v>
      </c>
      <c r="CO194" s="25"/>
      <c r="CP194" s="114">
        <f t="shared" ref="CP194" si="1871">SUM(CP146:CP193)</f>
        <v>0</v>
      </c>
      <c r="CQ194" s="25"/>
      <c r="CR194" s="114">
        <f t="shared" ref="CR194" si="1872">SUM(CR146:CR193)</f>
        <v>0</v>
      </c>
      <c r="CS194" s="25"/>
      <c r="CT194" s="114">
        <f t="shared" ref="CT194" si="1873">SUM(CT146:CT193)</f>
        <v>0</v>
      </c>
      <c r="CU194" s="25"/>
      <c r="CV194" s="114">
        <f t="shared" ref="CV194" si="1874">SUM(CV146:CV193)</f>
        <v>0</v>
      </c>
      <c r="CW194" s="25"/>
      <c r="CX194" s="114">
        <f t="shared" ref="CX194" si="1875">SUM(CX146:CX193)</f>
        <v>0</v>
      </c>
      <c r="CY194" s="25"/>
      <c r="CZ194" s="114">
        <f t="shared" ref="CZ194" si="1876">SUM(CZ146:CZ193)</f>
        <v>0</v>
      </c>
      <c r="DA194" s="25"/>
      <c r="DB194" s="114">
        <f t="shared" ref="DB194" si="1877">SUM(DB146:DB193)</f>
        <v>1875062.6400000006</v>
      </c>
      <c r="DC194" s="25"/>
      <c r="DD194" s="114">
        <f t="shared" ref="DD194" si="1878">SUM(DD146:DD193)</f>
        <v>0</v>
      </c>
      <c r="DE194" s="25"/>
      <c r="DF194" s="114">
        <f t="shared" ref="DF194" si="1879">SUM(DF146:DF193)</f>
        <v>0</v>
      </c>
    </row>
    <row r="195" spans="1:110" s="7" customFormat="1" x14ac:dyDescent="0.2">
      <c r="A195" s="117"/>
      <c r="B195" s="117"/>
      <c r="C195" s="117" t="s">
        <v>293</v>
      </c>
      <c r="D195" s="117"/>
      <c r="E195" s="117"/>
      <c r="F195" s="117"/>
      <c r="G195" s="117"/>
      <c r="H195" s="24">
        <f t="shared" si="1596"/>
        <v>0</v>
      </c>
      <c r="I195" s="115"/>
      <c r="J195" s="24"/>
      <c r="K195" s="24"/>
      <c r="L195" s="115"/>
      <c r="M195" s="24"/>
      <c r="N195" s="115"/>
      <c r="O195" s="24"/>
      <c r="P195" s="115"/>
      <c r="Q195" s="24"/>
      <c r="R195" s="115"/>
      <c r="S195" s="24"/>
      <c r="T195" s="115"/>
      <c r="U195" s="24"/>
      <c r="V195" s="115"/>
      <c r="W195" s="24"/>
      <c r="X195" s="115"/>
      <c r="Y195" s="24"/>
      <c r="Z195" s="115"/>
      <c r="AA195" s="24"/>
      <c r="AB195" s="115"/>
      <c r="AC195" s="24"/>
      <c r="AD195" s="115"/>
      <c r="AE195" s="24"/>
      <c r="AF195" s="115"/>
      <c r="AG195" s="24"/>
      <c r="AH195" s="115"/>
      <c r="AI195" s="24"/>
      <c r="AJ195" s="115"/>
      <c r="AK195" s="24"/>
      <c r="AL195" s="115"/>
      <c r="AM195" s="24"/>
      <c r="AN195" s="115"/>
      <c r="AO195" s="24"/>
      <c r="AP195" s="115"/>
      <c r="AQ195" s="24"/>
      <c r="AR195" s="115"/>
      <c r="AS195" s="24"/>
      <c r="AT195" s="115"/>
      <c r="AU195" s="24"/>
      <c r="AV195" s="115"/>
      <c r="AW195" s="24"/>
      <c r="AX195" s="115"/>
      <c r="AY195" s="25"/>
      <c r="AZ195" s="115"/>
      <c r="BA195" s="25"/>
      <c r="BB195" s="115"/>
      <c r="BC195" s="25"/>
      <c r="BD195" s="115"/>
      <c r="BE195" s="25"/>
      <c r="BF195" s="115"/>
      <c r="BG195" s="25"/>
      <c r="BH195" s="115"/>
      <c r="BI195" s="25"/>
      <c r="BJ195" s="115"/>
      <c r="BK195" s="25"/>
      <c r="BL195" s="115"/>
      <c r="BM195" s="25"/>
      <c r="BN195" s="115"/>
      <c r="BO195" s="25"/>
      <c r="BP195" s="115"/>
      <c r="BQ195" s="25"/>
      <c r="BR195" s="115"/>
      <c r="BS195" s="25"/>
      <c r="BT195" s="115"/>
      <c r="BU195" s="25"/>
      <c r="BV195" s="115"/>
      <c r="BW195" s="25"/>
      <c r="BX195" s="115"/>
      <c r="BY195" s="25"/>
      <c r="BZ195" s="115"/>
      <c r="CA195" s="25"/>
      <c r="CB195" s="115"/>
      <c r="CC195" s="25"/>
      <c r="CD195" s="115"/>
      <c r="CE195" s="25"/>
      <c r="CF195" s="115"/>
      <c r="CG195" s="25"/>
      <c r="CH195" s="115"/>
      <c r="CI195" s="25"/>
      <c r="CJ195" s="115"/>
      <c r="CK195" s="25"/>
      <c r="CL195" s="115"/>
      <c r="CM195" s="25"/>
      <c r="CN195" s="115"/>
      <c r="CO195" s="25"/>
      <c r="CP195" s="115"/>
      <c r="CQ195" s="25"/>
      <c r="CR195" s="115"/>
      <c r="CS195" s="25"/>
      <c r="CT195" s="115"/>
      <c r="CU195" s="25"/>
      <c r="CV195" s="115"/>
      <c r="CW195" s="25"/>
      <c r="CX195" s="115"/>
      <c r="CY195" s="25"/>
      <c r="CZ195" s="115"/>
      <c r="DA195" s="25"/>
      <c r="DB195" s="115"/>
      <c r="DC195" s="25"/>
      <c r="DD195" s="115"/>
      <c r="DE195" s="25"/>
      <c r="DF195" s="115"/>
    </row>
    <row r="196" spans="1:110" s="7" customFormat="1" ht="51" x14ac:dyDescent="0.2">
      <c r="A196" s="63"/>
      <c r="B196" s="82" t="s">
        <v>294</v>
      </c>
      <c r="C196" s="64" t="s">
        <v>295</v>
      </c>
      <c r="D196" s="65" t="s">
        <v>336</v>
      </c>
      <c r="E196" s="63">
        <v>0</v>
      </c>
      <c r="F196" s="57">
        <v>68.61</v>
      </c>
      <c r="G196" s="53">
        <f t="shared" ref="G196:G216" si="1880">ROUND(E196*F196,2)</f>
        <v>0</v>
      </c>
      <c r="H196" s="24">
        <f t="shared" ref="H196:H255" si="1881">O196+Q196+S196+U196+W196+Y196+AA196+AC196+AE196+AG196+AI196+AK196+AM196+AO196+AQ196+AS196+AU196+AW196+AY196+BA196+BC196+BE196+BG196+BI196+BK196+BM196+BO196+BQ196+BS196+BU196+BW196+BY196+CA196+CC196+CE196+CG196+CI196+CK196+CM196+CO196+CQ196+CS196+CU196+CW196+CY196+DA196+DC196+DE196</f>
        <v>108.57</v>
      </c>
      <c r="I196" s="24">
        <f t="shared" ref="I196:I255" si="1882">P196+R196+T196+V196+X196+Z196+AB196+AD196+AF196+AH196+AJ196+AL196+AN196+AP196+AR196+AT196+AV196+AX196+AZ196+BB196+BD196+BF196+BH196+BJ196+BL196+BN196+BP196+BR196+BT196+BV196+BX196+BZ196+CB196+CD196+CF196+CH196+CJ196+CL196+CN196+CP196+CR196+CT196+CV196+CX196+CZ196+DB196+DD196+DF196</f>
        <v>7448.99</v>
      </c>
      <c r="J196" s="24">
        <f t="shared" ref="J196:J201" si="1883">+E196-H196</f>
        <v>-108.57</v>
      </c>
      <c r="K196" s="24">
        <f t="shared" ref="K196:K201" si="1884">H196</f>
        <v>108.57</v>
      </c>
      <c r="L196" s="24">
        <f t="shared" ref="L196:L201" si="1885">I196</f>
        <v>7448.99</v>
      </c>
      <c r="M196" s="24">
        <f t="shared" ref="M196:M201" si="1886">E196-H196</f>
        <v>-108.57</v>
      </c>
      <c r="N196" s="24">
        <f t="shared" ref="N196:N201" si="1887">G196-I196</f>
        <v>-7448.99</v>
      </c>
      <c r="O196" s="25"/>
      <c r="P196" s="25">
        <f t="shared" ref="P196:P201" si="1888">ROUND(O196*$F196,2)</f>
        <v>0</v>
      </c>
      <c r="Q196" s="25"/>
      <c r="R196" s="25">
        <f t="shared" ref="R196:R259" si="1889">ROUND(Q196*F196,2)</f>
        <v>0</v>
      </c>
      <c r="S196" s="25"/>
      <c r="T196" s="25">
        <f t="shared" ref="T196:T201" si="1890">S196*F196</f>
        <v>0</v>
      </c>
      <c r="U196" s="25"/>
      <c r="V196" s="25">
        <f t="shared" ref="V196:V201" si="1891">ROUND(U196*F196,2)</f>
        <v>0</v>
      </c>
      <c r="W196" s="25"/>
      <c r="X196" s="25">
        <f t="shared" ref="X196:X201" si="1892">ROUND(W196*F196,2)</f>
        <v>0</v>
      </c>
      <c r="Y196" s="25"/>
      <c r="Z196" s="25">
        <f t="shared" ref="Z196:Z201" si="1893">ROUND(Y196*F196,2)</f>
        <v>0</v>
      </c>
      <c r="AA196" s="25"/>
      <c r="AB196" s="25">
        <f t="shared" ref="AB196:AB201" si="1894">ROUND(AA196*F196,2)</f>
        <v>0</v>
      </c>
      <c r="AC196" s="25"/>
      <c r="AD196" s="25">
        <f t="shared" ref="AD196:AD201" si="1895">ROUND(AC196*F196,2)</f>
        <v>0</v>
      </c>
      <c r="AE196" s="25"/>
      <c r="AF196" s="25">
        <f t="shared" ref="AF196:AF201" si="1896">ROUND(AE196*F196,2)</f>
        <v>0</v>
      </c>
      <c r="AG196" s="25"/>
      <c r="AH196" s="25">
        <f t="shared" ref="AH196:AH201" si="1897">ROUND(AG196*F196,2)</f>
        <v>0</v>
      </c>
      <c r="AI196" s="25"/>
      <c r="AJ196" s="25">
        <f t="shared" ref="AJ196:AJ201" si="1898">ROUND(AI196*F196,2)</f>
        <v>0</v>
      </c>
      <c r="AK196" s="25"/>
      <c r="AL196" s="25">
        <f t="shared" ref="AL196:AL201" si="1899">ROUND(AK196*F196,2)</f>
        <v>0</v>
      </c>
      <c r="AM196" s="25"/>
      <c r="AN196" s="25">
        <f t="shared" ref="AN196:AN201" si="1900">ROUND(AM196*F196,2)</f>
        <v>0</v>
      </c>
      <c r="AO196" s="25"/>
      <c r="AP196" s="25">
        <f t="shared" ref="AP196:AP201" si="1901">ROUND(AO196*F196,2)</f>
        <v>0</v>
      </c>
      <c r="AQ196" s="25"/>
      <c r="AR196" s="25">
        <f t="shared" ref="AR196:AR201" si="1902">ROUND(AQ196*F196,2)</f>
        <v>0</v>
      </c>
      <c r="AS196" s="25"/>
      <c r="AT196" s="25">
        <f t="shared" ref="AT196:AT201" si="1903">ROUND(AS196*F196,2)</f>
        <v>0</v>
      </c>
      <c r="AU196" s="25"/>
      <c r="AV196" s="25">
        <f t="shared" ref="AV196:AV201" si="1904">ROUND(AU196*F196,2)</f>
        <v>0</v>
      </c>
      <c r="AW196" s="25"/>
      <c r="AX196" s="25">
        <f t="shared" ref="AX196:AX201" si="1905">ROUND(AW196*F196,2)</f>
        <v>0</v>
      </c>
      <c r="AY196" s="25"/>
      <c r="AZ196" s="25">
        <f t="shared" ref="AZ196:AZ201" si="1906">ROUND(AY196*F196,2)</f>
        <v>0</v>
      </c>
      <c r="BA196" s="25"/>
      <c r="BB196" s="25">
        <f t="shared" ref="BB196:BB201" si="1907">ROUND(BA196*F196,2)</f>
        <v>0</v>
      </c>
      <c r="BC196" s="25"/>
      <c r="BD196" s="25">
        <f t="shared" ref="BD196:BD201" si="1908">ROUND(BC196*F196,2)</f>
        <v>0</v>
      </c>
      <c r="BE196" s="25"/>
      <c r="BF196" s="25">
        <f t="shared" ref="BF196:BF201" si="1909">ROUND(BE196*F196,2)</f>
        <v>0</v>
      </c>
      <c r="BG196" s="25"/>
      <c r="BH196" s="25">
        <f t="shared" ref="BH196:BH201" si="1910">ROUND(BG196*F196,2)</f>
        <v>0</v>
      </c>
      <c r="BI196" s="25"/>
      <c r="BJ196" s="25">
        <f t="shared" ref="BJ196:BJ201" si="1911">ROUND(BI196*F196,2)</f>
        <v>0</v>
      </c>
      <c r="BK196" s="25"/>
      <c r="BL196" s="25">
        <f t="shared" ref="BL196:BL201" si="1912">ROUND(BK196*F196,2)</f>
        <v>0</v>
      </c>
      <c r="BM196" s="25"/>
      <c r="BN196" s="25">
        <f t="shared" ref="BN196:BN201" si="1913">ROUND(BM196*F196,2)</f>
        <v>0</v>
      </c>
      <c r="BO196" s="25"/>
      <c r="BP196" s="25">
        <f t="shared" ref="BP196:BP201" si="1914">ROUND(BO196*F196,2)</f>
        <v>0</v>
      </c>
      <c r="BQ196" s="25"/>
      <c r="BR196" s="25">
        <f t="shared" ref="BR196:BR201" si="1915">ROUND(BQ196*F196,2)</f>
        <v>0</v>
      </c>
      <c r="BS196" s="25"/>
      <c r="BT196" s="25">
        <f t="shared" ref="BT196:BT201" si="1916">ROUND(BS196*F196,2)</f>
        <v>0</v>
      </c>
      <c r="BU196" s="25"/>
      <c r="BV196" s="25">
        <f t="shared" ref="BV196:BV201" si="1917">ROUND(BU196*F196,2)</f>
        <v>0</v>
      </c>
      <c r="BW196" s="25"/>
      <c r="BX196" s="25">
        <f t="shared" ref="BX196:BX201" si="1918">ROUND(BW196*F196,2)</f>
        <v>0</v>
      </c>
      <c r="BY196" s="25"/>
      <c r="BZ196" s="25">
        <f t="shared" ref="BZ196:BZ201" si="1919">ROUND(BY196*F196,2)</f>
        <v>0</v>
      </c>
      <c r="CA196" s="25"/>
      <c r="CB196" s="25">
        <f t="shared" ref="CB196:CB201" si="1920">ROUND(CA196*F196,2)</f>
        <v>0</v>
      </c>
      <c r="CC196" s="25"/>
      <c r="CD196" s="25">
        <f t="shared" ref="CD196:CD201" si="1921">ROUND(CC196*F196,2)</f>
        <v>0</v>
      </c>
      <c r="CE196" s="25"/>
      <c r="CF196" s="25">
        <f t="shared" ref="CF196:CF201" si="1922">ROUND(CE196*F196,2)</f>
        <v>0</v>
      </c>
      <c r="CG196" s="25"/>
      <c r="CH196" s="25">
        <f t="shared" ref="CH196:CH201" si="1923">ROUND(CG196*F196,2)</f>
        <v>0</v>
      </c>
      <c r="CI196" s="25"/>
      <c r="CJ196" s="25">
        <f t="shared" ref="CJ196:CJ201" si="1924">ROUND(CI196*F196,2)</f>
        <v>0</v>
      </c>
      <c r="CK196" s="25"/>
      <c r="CL196" s="25">
        <f t="shared" ref="CL196:CL201" si="1925">ROUND(CK196*F196,2)</f>
        <v>0</v>
      </c>
      <c r="CM196" s="25"/>
      <c r="CN196" s="25">
        <f t="shared" ref="CN196:CN201" si="1926">ROUND(CM196*F196,2)</f>
        <v>0</v>
      </c>
      <c r="CO196" s="25"/>
      <c r="CP196" s="25">
        <f t="shared" ref="CP196:CP201" si="1927">ROUND(CO196*F196,2)</f>
        <v>0</v>
      </c>
      <c r="CQ196" s="25"/>
      <c r="CR196" s="25">
        <f t="shared" ref="CR196:CR201" si="1928">ROUND(CQ196*F196,2)</f>
        <v>0</v>
      </c>
      <c r="CS196" s="25">
        <v>108.57</v>
      </c>
      <c r="CT196" s="25">
        <f t="shared" ref="CT196:CT201" si="1929">ROUND(CS196*F196,2)</f>
        <v>7448.99</v>
      </c>
      <c r="CU196" s="25"/>
      <c r="CV196" s="25">
        <f t="shared" ref="CV196:CV216" si="1930">ROUND(CU196*F196,2)</f>
        <v>0</v>
      </c>
      <c r="CW196" s="25"/>
      <c r="CX196" s="25">
        <f t="shared" ref="CX196:CX216" si="1931">ROUND(CW196*F196,2)</f>
        <v>0</v>
      </c>
      <c r="CY196" s="25"/>
      <c r="CZ196" s="25">
        <f t="shared" ref="CZ196:CZ216" si="1932">ROUND(CY196*F196,2)</f>
        <v>0</v>
      </c>
      <c r="DA196" s="25"/>
      <c r="DB196" s="25">
        <f t="shared" ref="DB196:DB216" si="1933">ROUND(DA196*F196,2)</f>
        <v>0</v>
      </c>
      <c r="DC196" s="25"/>
      <c r="DD196" s="25">
        <f t="shared" ref="DD196:DD216" si="1934">ROUND(DC196*F196,2)</f>
        <v>0</v>
      </c>
      <c r="DE196" s="25"/>
      <c r="DF196" s="25">
        <f t="shared" ref="DF196:DF217" si="1935">ROUND(DE196*F196,2)</f>
        <v>0</v>
      </c>
    </row>
    <row r="197" spans="1:110" s="7" customFormat="1" ht="38.25" x14ac:dyDescent="0.2">
      <c r="A197" s="63"/>
      <c r="B197" s="82" t="s">
        <v>296</v>
      </c>
      <c r="C197" s="64" t="s">
        <v>297</v>
      </c>
      <c r="D197" s="65" t="s">
        <v>336</v>
      </c>
      <c r="E197" s="63">
        <v>0</v>
      </c>
      <c r="F197" s="57">
        <v>286.55</v>
      </c>
      <c r="G197" s="53">
        <f t="shared" si="1880"/>
        <v>0</v>
      </c>
      <c r="H197" s="24">
        <f t="shared" si="1881"/>
        <v>18.149999999999999</v>
      </c>
      <c r="I197" s="24">
        <f t="shared" si="1882"/>
        <v>5200.88</v>
      </c>
      <c r="J197" s="24">
        <f t="shared" si="1883"/>
        <v>-18.149999999999999</v>
      </c>
      <c r="K197" s="24">
        <f t="shared" si="1884"/>
        <v>18.149999999999999</v>
      </c>
      <c r="L197" s="24">
        <f t="shared" si="1885"/>
        <v>5200.88</v>
      </c>
      <c r="M197" s="24">
        <f t="shared" si="1886"/>
        <v>-18.149999999999999</v>
      </c>
      <c r="N197" s="24">
        <f t="shared" si="1887"/>
        <v>-5200.88</v>
      </c>
      <c r="O197" s="25"/>
      <c r="P197" s="25">
        <f t="shared" si="1888"/>
        <v>0</v>
      </c>
      <c r="Q197" s="25"/>
      <c r="R197" s="25">
        <f t="shared" si="1889"/>
        <v>0</v>
      </c>
      <c r="S197" s="25"/>
      <c r="T197" s="25">
        <f t="shared" si="1890"/>
        <v>0</v>
      </c>
      <c r="U197" s="25"/>
      <c r="V197" s="25">
        <f t="shared" si="1891"/>
        <v>0</v>
      </c>
      <c r="W197" s="25"/>
      <c r="X197" s="25">
        <f t="shared" si="1892"/>
        <v>0</v>
      </c>
      <c r="Y197" s="25"/>
      <c r="Z197" s="25">
        <f t="shared" si="1893"/>
        <v>0</v>
      </c>
      <c r="AA197" s="25"/>
      <c r="AB197" s="25">
        <f t="shared" si="1894"/>
        <v>0</v>
      </c>
      <c r="AC197" s="25"/>
      <c r="AD197" s="25">
        <f t="shared" si="1895"/>
        <v>0</v>
      </c>
      <c r="AE197" s="25"/>
      <c r="AF197" s="25">
        <f t="shared" si="1896"/>
        <v>0</v>
      </c>
      <c r="AG197" s="25"/>
      <c r="AH197" s="25">
        <f t="shared" si="1897"/>
        <v>0</v>
      </c>
      <c r="AI197" s="25"/>
      <c r="AJ197" s="25">
        <f t="shared" si="1898"/>
        <v>0</v>
      </c>
      <c r="AK197" s="25"/>
      <c r="AL197" s="25">
        <f t="shared" si="1899"/>
        <v>0</v>
      </c>
      <c r="AM197" s="25"/>
      <c r="AN197" s="25">
        <f t="shared" si="1900"/>
        <v>0</v>
      </c>
      <c r="AO197" s="25"/>
      <c r="AP197" s="25">
        <f t="shared" si="1901"/>
        <v>0</v>
      </c>
      <c r="AQ197" s="25"/>
      <c r="AR197" s="25">
        <f t="shared" si="1902"/>
        <v>0</v>
      </c>
      <c r="AS197" s="25"/>
      <c r="AT197" s="25">
        <f t="shared" si="1903"/>
        <v>0</v>
      </c>
      <c r="AU197" s="25"/>
      <c r="AV197" s="25">
        <f t="shared" si="1904"/>
        <v>0</v>
      </c>
      <c r="AW197" s="25"/>
      <c r="AX197" s="25">
        <f t="shared" si="1905"/>
        <v>0</v>
      </c>
      <c r="AY197" s="25"/>
      <c r="AZ197" s="25">
        <f t="shared" si="1906"/>
        <v>0</v>
      </c>
      <c r="BA197" s="25"/>
      <c r="BB197" s="25">
        <f t="shared" si="1907"/>
        <v>0</v>
      </c>
      <c r="BC197" s="25"/>
      <c r="BD197" s="25">
        <f t="shared" si="1908"/>
        <v>0</v>
      </c>
      <c r="BE197" s="25"/>
      <c r="BF197" s="25">
        <f t="shared" si="1909"/>
        <v>0</v>
      </c>
      <c r="BG197" s="25"/>
      <c r="BH197" s="25">
        <f t="shared" si="1910"/>
        <v>0</v>
      </c>
      <c r="BI197" s="25"/>
      <c r="BJ197" s="25">
        <f t="shared" si="1911"/>
        <v>0</v>
      </c>
      <c r="BK197" s="25"/>
      <c r="BL197" s="25">
        <f t="shared" si="1912"/>
        <v>0</v>
      </c>
      <c r="BM197" s="25"/>
      <c r="BN197" s="25">
        <f t="shared" si="1913"/>
        <v>0</v>
      </c>
      <c r="BO197" s="25"/>
      <c r="BP197" s="25">
        <f t="shared" si="1914"/>
        <v>0</v>
      </c>
      <c r="BQ197" s="25"/>
      <c r="BR197" s="25">
        <f t="shared" si="1915"/>
        <v>0</v>
      </c>
      <c r="BS197" s="25"/>
      <c r="BT197" s="25">
        <f t="shared" si="1916"/>
        <v>0</v>
      </c>
      <c r="BU197" s="25"/>
      <c r="BV197" s="25">
        <f t="shared" si="1917"/>
        <v>0</v>
      </c>
      <c r="BW197" s="25"/>
      <c r="BX197" s="25">
        <f t="shared" si="1918"/>
        <v>0</v>
      </c>
      <c r="BY197" s="25"/>
      <c r="BZ197" s="25">
        <f t="shared" si="1919"/>
        <v>0</v>
      </c>
      <c r="CA197" s="25"/>
      <c r="CB197" s="25">
        <f t="shared" si="1920"/>
        <v>0</v>
      </c>
      <c r="CC197" s="25"/>
      <c r="CD197" s="25">
        <f t="shared" si="1921"/>
        <v>0</v>
      </c>
      <c r="CE197" s="25"/>
      <c r="CF197" s="25">
        <f t="shared" si="1922"/>
        <v>0</v>
      </c>
      <c r="CG197" s="25"/>
      <c r="CH197" s="25">
        <f t="shared" si="1923"/>
        <v>0</v>
      </c>
      <c r="CI197" s="25"/>
      <c r="CJ197" s="25">
        <f t="shared" si="1924"/>
        <v>0</v>
      </c>
      <c r="CK197" s="25"/>
      <c r="CL197" s="25">
        <f t="shared" si="1925"/>
        <v>0</v>
      </c>
      <c r="CM197" s="25"/>
      <c r="CN197" s="25">
        <f t="shared" si="1926"/>
        <v>0</v>
      </c>
      <c r="CO197" s="25"/>
      <c r="CP197" s="25">
        <f t="shared" si="1927"/>
        <v>0</v>
      </c>
      <c r="CQ197" s="25"/>
      <c r="CR197" s="25">
        <f t="shared" si="1928"/>
        <v>0</v>
      </c>
      <c r="CS197" s="25">
        <v>18.149999999999999</v>
      </c>
      <c r="CT197" s="25">
        <f t="shared" si="1929"/>
        <v>5200.88</v>
      </c>
      <c r="CU197" s="25"/>
      <c r="CV197" s="25">
        <f t="shared" si="1930"/>
        <v>0</v>
      </c>
      <c r="CW197" s="25"/>
      <c r="CX197" s="25">
        <f t="shared" si="1931"/>
        <v>0</v>
      </c>
      <c r="CY197" s="25"/>
      <c r="CZ197" s="25">
        <f t="shared" si="1932"/>
        <v>0</v>
      </c>
      <c r="DA197" s="25"/>
      <c r="DB197" s="25">
        <f t="shared" si="1933"/>
        <v>0</v>
      </c>
      <c r="DC197" s="25"/>
      <c r="DD197" s="25">
        <f t="shared" si="1934"/>
        <v>0</v>
      </c>
      <c r="DE197" s="25"/>
      <c r="DF197" s="25">
        <f t="shared" si="1935"/>
        <v>0</v>
      </c>
    </row>
    <row r="198" spans="1:110" s="7" customFormat="1" ht="38.25" x14ac:dyDescent="0.2">
      <c r="A198" s="63"/>
      <c r="B198" s="82" t="s">
        <v>298</v>
      </c>
      <c r="C198" s="64" t="s">
        <v>299</v>
      </c>
      <c r="D198" s="65" t="s">
        <v>336</v>
      </c>
      <c r="E198" s="63">
        <v>0</v>
      </c>
      <c r="F198" s="57">
        <v>102.38</v>
      </c>
      <c r="G198" s="53">
        <f t="shared" si="1880"/>
        <v>0</v>
      </c>
      <c r="H198" s="24">
        <f t="shared" si="1881"/>
        <v>95.5</v>
      </c>
      <c r="I198" s="24">
        <f t="shared" si="1882"/>
        <v>9777.2900000000009</v>
      </c>
      <c r="J198" s="24">
        <f t="shared" si="1883"/>
        <v>-95.5</v>
      </c>
      <c r="K198" s="24">
        <f t="shared" si="1884"/>
        <v>95.5</v>
      </c>
      <c r="L198" s="24">
        <f t="shared" si="1885"/>
        <v>9777.2900000000009</v>
      </c>
      <c r="M198" s="24">
        <f t="shared" si="1886"/>
        <v>-95.5</v>
      </c>
      <c r="N198" s="24">
        <f t="shared" si="1887"/>
        <v>-9777.2900000000009</v>
      </c>
      <c r="O198" s="25"/>
      <c r="P198" s="25">
        <f t="shared" si="1888"/>
        <v>0</v>
      </c>
      <c r="Q198" s="25"/>
      <c r="R198" s="25">
        <f t="shared" si="1889"/>
        <v>0</v>
      </c>
      <c r="S198" s="25"/>
      <c r="T198" s="25">
        <f t="shared" si="1890"/>
        <v>0</v>
      </c>
      <c r="U198" s="25"/>
      <c r="V198" s="25">
        <f t="shared" si="1891"/>
        <v>0</v>
      </c>
      <c r="W198" s="25"/>
      <c r="X198" s="25">
        <f t="shared" si="1892"/>
        <v>0</v>
      </c>
      <c r="Y198" s="25"/>
      <c r="Z198" s="25">
        <f t="shared" si="1893"/>
        <v>0</v>
      </c>
      <c r="AA198" s="25"/>
      <c r="AB198" s="25">
        <f t="shared" si="1894"/>
        <v>0</v>
      </c>
      <c r="AC198" s="25"/>
      <c r="AD198" s="25">
        <f t="shared" si="1895"/>
        <v>0</v>
      </c>
      <c r="AE198" s="25"/>
      <c r="AF198" s="25">
        <f t="shared" si="1896"/>
        <v>0</v>
      </c>
      <c r="AG198" s="25"/>
      <c r="AH198" s="25">
        <f t="shared" si="1897"/>
        <v>0</v>
      </c>
      <c r="AI198" s="25"/>
      <c r="AJ198" s="25">
        <f t="shared" si="1898"/>
        <v>0</v>
      </c>
      <c r="AK198" s="25"/>
      <c r="AL198" s="25">
        <f t="shared" si="1899"/>
        <v>0</v>
      </c>
      <c r="AM198" s="25"/>
      <c r="AN198" s="25">
        <f t="shared" si="1900"/>
        <v>0</v>
      </c>
      <c r="AO198" s="25"/>
      <c r="AP198" s="25">
        <f t="shared" si="1901"/>
        <v>0</v>
      </c>
      <c r="AQ198" s="25"/>
      <c r="AR198" s="25">
        <f t="shared" si="1902"/>
        <v>0</v>
      </c>
      <c r="AS198" s="25"/>
      <c r="AT198" s="25">
        <f t="shared" si="1903"/>
        <v>0</v>
      </c>
      <c r="AU198" s="25"/>
      <c r="AV198" s="25">
        <f t="shared" si="1904"/>
        <v>0</v>
      </c>
      <c r="AW198" s="25"/>
      <c r="AX198" s="25">
        <f t="shared" si="1905"/>
        <v>0</v>
      </c>
      <c r="AY198" s="25"/>
      <c r="AZ198" s="25">
        <f t="shared" si="1906"/>
        <v>0</v>
      </c>
      <c r="BA198" s="25"/>
      <c r="BB198" s="25">
        <f t="shared" si="1907"/>
        <v>0</v>
      </c>
      <c r="BC198" s="25"/>
      <c r="BD198" s="25">
        <f t="shared" si="1908"/>
        <v>0</v>
      </c>
      <c r="BE198" s="25"/>
      <c r="BF198" s="25">
        <f t="shared" si="1909"/>
        <v>0</v>
      </c>
      <c r="BG198" s="25"/>
      <c r="BH198" s="25">
        <f t="shared" si="1910"/>
        <v>0</v>
      </c>
      <c r="BI198" s="25"/>
      <c r="BJ198" s="25">
        <f t="shared" si="1911"/>
        <v>0</v>
      </c>
      <c r="BK198" s="25"/>
      <c r="BL198" s="25">
        <f t="shared" si="1912"/>
        <v>0</v>
      </c>
      <c r="BM198" s="25"/>
      <c r="BN198" s="25">
        <f t="shared" si="1913"/>
        <v>0</v>
      </c>
      <c r="BO198" s="25"/>
      <c r="BP198" s="25">
        <f t="shared" si="1914"/>
        <v>0</v>
      </c>
      <c r="BQ198" s="25"/>
      <c r="BR198" s="25">
        <f t="shared" si="1915"/>
        <v>0</v>
      </c>
      <c r="BS198" s="25"/>
      <c r="BT198" s="25">
        <f t="shared" si="1916"/>
        <v>0</v>
      </c>
      <c r="BU198" s="25"/>
      <c r="BV198" s="25">
        <f t="shared" si="1917"/>
        <v>0</v>
      </c>
      <c r="BW198" s="25"/>
      <c r="BX198" s="25">
        <f t="shared" si="1918"/>
        <v>0</v>
      </c>
      <c r="BY198" s="25"/>
      <c r="BZ198" s="25">
        <f t="shared" si="1919"/>
        <v>0</v>
      </c>
      <c r="CA198" s="25"/>
      <c r="CB198" s="25">
        <f t="shared" si="1920"/>
        <v>0</v>
      </c>
      <c r="CC198" s="25"/>
      <c r="CD198" s="25">
        <f t="shared" si="1921"/>
        <v>0</v>
      </c>
      <c r="CE198" s="25"/>
      <c r="CF198" s="25">
        <f t="shared" si="1922"/>
        <v>0</v>
      </c>
      <c r="CG198" s="25"/>
      <c r="CH198" s="25">
        <f t="shared" si="1923"/>
        <v>0</v>
      </c>
      <c r="CI198" s="25"/>
      <c r="CJ198" s="25">
        <f t="shared" si="1924"/>
        <v>0</v>
      </c>
      <c r="CK198" s="25"/>
      <c r="CL198" s="25">
        <f t="shared" si="1925"/>
        <v>0</v>
      </c>
      <c r="CM198" s="25"/>
      <c r="CN198" s="25">
        <f t="shared" si="1926"/>
        <v>0</v>
      </c>
      <c r="CO198" s="25"/>
      <c r="CP198" s="25">
        <f t="shared" si="1927"/>
        <v>0</v>
      </c>
      <c r="CQ198" s="25"/>
      <c r="CR198" s="25">
        <f t="shared" si="1928"/>
        <v>0</v>
      </c>
      <c r="CS198" s="25">
        <v>95.5</v>
      </c>
      <c r="CT198" s="25">
        <f t="shared" si="1929"/>
        <v>9777.2900000000009</v>
      </c>
      <c r="CU198" s="25"/>
      <c r="CV198" s="25">
        <f t="shared" si="1930"/>
        <v>0</v>
      </c>
      <c r="CW198" s="25"/>
      <c r="CX198" s="25">
        <f t="shared" si="1931"/>
        <v>0</v>
      </c>
      <c r="CY198" s="25"/>
      <c r="CZ198" s="25">
        <f t="shared" si="1932"/>
        <v>0</v>
      </c>
      <c r="DA198" s="25"/>
      <c r="DB198" s="25">
        <f t="shared" si="1933"/>
        <v>0</v>
      </c>
      <c r="DC198" s="25"/>
      <c r="DD198" s="25">
        <f t="shared" si="1934"/>
        <v>0</v>
      </c>
      <c r="DE198" s="25"/>
      <c r="DF198" s="25">
        <f t="shared" si="1935"/>
        <v>0</v>
      </c>
    </row>
    <row r="199" spans="1:110" s="7" customFormat="1" ht="38.25" x14ac:dyDescent="0.2">
      <c r="A199" s="63"/>
      <c r="B199" s="82" t="s">
        <v>300</v>
      </c>
      <c r="C199" s="64" t="s">
        <v>301</v>
      </c>
      <c r="D199" s="65" t="s">
        <v>337</v>
      </c>
      <c r="E199" s="63">
        <v>0</v>
      </c>
      <c r="F199" s="57">
        <v>72.52</v>
      </c>
      <c r="G199" s="53">
        <f t="shared" si="1880"/>
        <v>0</v>
      </c>
      <c r="H199" s="24">
        <f t="shared" si="1881"/>
        <v>31.6</v>
      </c>
      <c r="I199" s="24">
        <f t="shared" si="1882"/>
        <v>2291.63</v>
      </c>
      <c r="J199" s="24">
        <f t="shared" si="1883"/>
        <v>-31.6</v>
      </c>
      <c r="K199" s="24">
        <f t="shared" si="1884"/>
        <v>31.6</v>
      </c>
      <c r="L199" s="24">
        <f t="shared" si="1885"/>
        <v>2291.63</v>
      </c>
      <c r="M199" s="24">
        <f t="shared" si="1886"/>
        <v>-31.6</v>
      </c>
      <c r="N199" s="24">
        <f t="shared" si="1887"/>
        <v>-2291.63</v>
      </c>
      <c r="O199" s="25"/>
      <c r="P199" s="25">
        <f t="shared" si="1888"/>
        <v>0</v>
      </c>
      <c r="Q199" s="25"/>
      <c r="R199" s="25">
        <f t="shared" si="1889"/>
        <v>0</v>
      </c>
      <c r="S199" s="25"/>
      <c r="T199" s="25">
        <f t="shared" si="1890"/>
        <v>0</v>
      </c>
      <c r="U199" s="25"/>
      <c r="V199" s="25">
        <f t="shared" si="1891"/>
        <v>0</v>
      </c>
      <c r="W199" s="25"/>
      <c r="X199" s="25">
        <f t="shared" si="1892"/>
        <v>0</v>
      </c>
      <c r="Y199" s="25"/>
      <c r="Z199" s="25">
        <f t="shared" si="1893"/>
        <v>0</v>
      </c>
      <c r="AA199" s="25"/>
      <c r="AB199" s="25">
        <f t="shared" si="1894"/>
        <v>0</v>
      </c>
      <c r="AC199" s="25"/>
      <c r="AD199" s="25">
        <f t="shared" si="1895"/>
        <v>0</v>
      </c>
      <c r="AE199" s="25"/>
      <c r="AF199" s="25">
        <f t="shared" si="1896"/>
        <v>0</v>
      </c>
      <c r="AG199" s="25"/>
      <c r="AH199" s="25">
        <f t="shared" si="1897"/>
        <v>0</v>
      </c>
      <c r="AI199" s="25"/>
      <c r="AJ199" s="25">
        <f t="shared" si="1898"/>
        <v>0</v>
      </c>
      <c r="AK199" s="25"/>
      <c r="AL199" s="25">
        <f t="shared" si="1899"/>
        <v>0</v>
      </c>
      <c r="AM199" s="25"/>
      <c r="AN199" s="25">
        <f t="shared" si="1900"/>
        <v>0</v>
      </c>
      <c r="AO199" s="25"/>
      <c r="AP199" s="25">
        <f t="shared" si="1901"/>
        <v>0</v>
      </c>
      <c r="AQ199" s="25"/>
      <c r="AR199" s="25">
        <f t="shared" si="1902"/>
        <v>0</v>
      </c>
      <c r="AS199" s="25"/>
      <c r="AT199" s="25">
        <f t="shared" si="1903"/>
        <v>0</v>
      </c>
      <c r="AU199" s="25"/>
      <c r="AV199" s="25">
        <f t="shared" si="1904"/>
        <v>0</v>
      </c>
      <c r="AW199" s="25"/>
      <c r="AX199" s="25">
        <f t="shared" si="1905"/>
        <v>0</v>
      </c>
      <c r="AY199" s="25"/>
      <c r="AZ199" s="25">
        <f t="shared" si="1906"/>
        <v>0</v>
      </c>
      <c r="BA199" s="25"/>
      <c r="BB199" s="25">
        <f t="shared" si="1907"/>
        <v>0</v>
      </c>
      <c r="BC199" s="25"/>
      <c r="BD199" s="25">
        <f t="shared" si="1908"/>
        <v>0</v>
      </c>
      <c r="BE199" s="25"/>
      <c r="BF199" s="25">
        <f t="shared" si="1909"/>
        <v>0</v>
      </c>
      <c r="BG199" s="25"/>
      <c r="BH199" s="25">
        <f t="shared" si="1910"/>
        <v>0</v>
      </c>
      <c r="BI199" s="25"/>
      <c r="BJ199" s="25">
        <f t="shared" si="1911"/>
        <v>0</v>
      </c>
      <c r="BK199" s="25"/>
      <c r="BL199" s="25">
        <f t="shared" si="1912"/>
        <v>0</v>
      </c>
      <c r="BM199" s="25"/>
      <c r="BN199" s="25">
        <f t="shared" si="1913"/>
        <v>0</v>
      </c>
      <c r="BO199" s="25"/>
      <c r="BP199" s="25">
        <f t="shared" si="1914"/>
        <v>0</v>
      </c>
      <c r="BQ199" s="25"/>
      <c r="BR199" s="25">
        <f t="shared" si="1915"/>
        <v>0</v>
      </c>
      <c r="BS199" s="25"/>
      <c r="BT199" s="25">
        <f t="shared" si="1916"/>
        <v>0</v>
      </c>
      <c r="BU199" s="25"/>
      <c r="BV199" s="25">
        <f t="shared" si="1917"/>
        <v>0</v>
      </c>
      <c r="BW199" s="25"/>
      <c r="BX199" s="25">
        <f t="shared" si="1918"/>
        <v>0</v>
      </c>
      <c r="BY199" s="25"/>
      <c r="BZ199" s="25">
        <f t="shared" si="1919"/>
        <v>0</v>
      </c>
      <c r="CA199" s="25"/>
      <c r="CB199" s="25">
        <f t="shared" si="1920"/>
        <v>0</v>
      </c>
      <c r="CC199" s="25"/>
      <c r="CD199" s="25">
        <f t="shared" si="1921"/>
        <v>0</v>
      </c>
      <c r="CE199" s="25"/>
      <c r="CF199" s="25">
        <f t="shared" si="1922"/>
        <v>0</v>
      </c>
      <c r="CG199" s="25"/>
      <c r="CH199" s="25">
        <f t="shared" si="1923"/>
        <v>0</v>
      </c>
      <c r="CI199" s="25"/>
      <c r="CJ199" s="25">
        <f t="shared" si="1924"/>
        <v>0</v>
      </c>
      <c r="CK199" s="25"/>
      <c r="CL199" s="25">
        <f t="shared" si="1925"/>
        <v>0</v>
      </c>
      <c r="CM199" s="25"/>
      <c r="CN199" s="25">
        <f t="shared" si="1926"/>
        <v>0</v>
      </c>
      <c r="CO199" s="25"/>
      <c r="CP199" s="25">
        <f t="shared" si="1927"/>
        <v>0</v>
      </c>
      <c r="CQ199" s="25"/>
      <c r="CR199" s="25">
        <f t="shared" si="1928"/>
        <v>0</v>
      </c>
      <c r="CS199" s="25">
        <v>31.6</v>
      </c>
      <c r="CT199" s="25">
        <f t="shared" si="1929"/>
        <v>2291.63</v>
      </c>
      <c r="CU199" s="25"/>
      <c r="CV199" s="25">
        <f t="shared" si="1930"/>
        <v>0</v>
      </c>
      <c r="CW199" s="25"/>
      <c r="CX199" s="25">
        <f t="shared" si="1931"/>
        <v>0</v>
      </c>
      <c r="CY199" s="25"/>
      <c r="CZ199" s="25">
        <f t="shared" si="1932"/>
        <v>0</v>
      </c>
      <c r="DA199" s="25"/>
      <c r="DB199" s="25">
        <f t="shared" si="1933"/>
        <v>0</v>
      </c>
      <c r="DC199" s="25"/>
      <c r="DD199" s="25">
        <f t="shared" si="1934"/>
        <v>0</v>
      </c>
      <c r="DE199" s="25"/>
      <c r="DF199" s="25">
        <f t="shared" si="1935"/>
        <v>0</v>
      </c>
    </row>
    <row r="200" spans="1:110" s="7" customFormat="1" ht="25.5" x14ac:dyDescent="0.2">
      <c r="A200" s="63"/>
      <c r="B200" s="82" t="s">
        <v>302</v>
      </c>
      <c r="C200" s="64" t="s">
        <v>303</v>
      </c>
      <c r="D200" s="65" t="s">
        <v>286</v>
      </c>
      <c r="E200" s="63">
        <v>0</v>
      </c>
      <c r="F200" s="57">
        <v>269.23</v>
      </c>
      <c r="G200" s="53">
        <f t="shared" si="1880"/>
        <v>0</v>
      </c>
      <c r="H200" s="24">
        <f t="shared" si="1881"/>
        <v>4</v>
      </c>
      <c r="I200" s="24">
        <f t="shared" si="1882"/>
        <v>1076.92</v>
      </c>
      <c r="J200" s="24">
        <f t="shared" si="1883"/>
        <v>-4</v>
      </c>
      <c r="K200" s="24">
        <f t="shared" si="1884"/>
        <v>4</v>
      </c>
      <c r="L200" s="24">
        <f t="shared" si="1885"/>
        <v>1076.92</v>
      </c>
      <c r="M200" s="24">
        <f t="shared" si="1886"/>
        <v>-4</v>
      </c>
      <c r="N200" s="24">
        <f t="shared" si="1887"/>
        <v>-1076.92</v>
      </c>
      <c r="O200" s="25"/>
      <c r="P200" s="25">
        <f t="shared" si="1888"/>
        <v>0</v>
      </c>
      <c r="Q200" s="25"/>
      <c r="R200" s="25">
        <f t="shared" si="1889"/>
        <v>0</v>
      </c>
      <c r="S200" s="25"/>
      <c r="T200" s="25">
        <f t="shared" si="1890"/>
        <v>0</v>
      </c>
      <c r="U200" s="25"/>
      <c r="V200" s="25">
        <f t="shared" si="1891"/>
        <v>0</v>
      </c>
      <c r="W200" s="25"/>
      <c r="X200" s="25">
        <f t="shared" si="1892"/>
        <v>0</v>
      </c>
      <c r="Y200" s="25"/>
      <c r="Z200" s="25">
        <f t="shared" si="1893"/>
        <v>0</v>
      </c>
      <c r="AA200" s="25"/>
      <c r="AB200" s="25">
        <f t="shared" si="1894"/>
        <v>0</v>
      </c>
      <c r="AC200" s="25"/>
      <c r="AD200" s="25">
        <f t="shared" si="1895"/>
        <v>0</v>
      </c>
      <c r="AE200" s="25"/>
      <c r="AF200" s="25">
        <f t="shared" si="1896"/>
        <v>0</v>
      </c>
      <c r="AG200" s="25"/>
      <c r="AH200" s="25">
        <f t="shared" si="1897"/>
        <v>0</v>
      </c>
      <c r="AI200" s="25"/>
      <c r="AJ200" s="25">
        <f t="shared" si="1898"/>
        <v>0</v>
      </c>
      <c r="AK200" s="25"/>
      <c r="AL200" s="25">
        <f t="shared" si="1899"/>
        <v>0</v>
      </c>
      <c r="AM200" s="25"/>
      <c r="AN200" s="25">
        <f t="shared" si="1900"/>
        <v>0</v>
      </c>
      <c r="AO200" s="25"/>
      <c r="AP200" s="25">
        <f t="shared" si="1901"/>
        <v>0</v>
      </c>
      <c r="AQ200" s="25"/>
      <c r="AR200" s="25">
        <f t="shared" si="1902"/>
        <v>0</v>
      </c>
      <c r="AS200" s="25"/>
      <c r="AT200" s="25">
        <f t="shared" si="1903"/>
        <v>0</v>
      </c>
      <c r="AU200" s="25"/>
      <c r="AV200" s="25">
        <f t="shared" si="1904"/>
        <v>0</v>
      </c>
      <c r="AW200" s="25"/>
      <c r="AX200" s="25">
        <f t="shared" si="1905"/>
        <v>0</v>
      </c>
      <c r="AY200" s="25"/>
      <c r="AZ200" s="25">
        <f t="shared" si="1906"/>
        <v>0</v>
      </c>
      <c r="BA200" s="25"/>
      <c r="BB200" s="25">
        <f t="shared" si="1907"/>
        <v>0</v>
      </c>
      <c r="BC200" s="25"/>
      <c r="BD200" s="25">
        <f t="shared" si="1908"/>
        <v>0</v>
      </c>
      <c r="BE200" s="25"/>
      <c r="BF200" s="25">
        <f t="shared" si="1909"/>
        <v>0</v>
      </c>
      <c r="BG200" s="25"/>
      <c r="BH200" s="25">
        <f t="shared" si="1910"/>
        <v>0</v>
      </c>
      <c r="BI200" s="25"/>
      <c r="BJ200" s="25">
        <f t="shared" si="1911"/>
        <v>0</v>
      </c>
      <c r="BK200" s="25"/>
      <c r="BL200" s="25">
        <f t="shared" si="1912"/>
        <v>0</v>
      </c>
      <c r="BM200" s="25"/>
      <c r="BN200" s="25">
        <f t="shared" si="1913"/>
        <v>0</v>
      </c>
      <c r="BO200" s="25"/>
      <c r="BP200" s="25">
        <f t="shared" si="1914"/>
        <v>0</v>
      </c>
      <c r="BQ200" s="25"/>
      <c r="BR200" s="25">
        <f t="shared" si="1915"/>
        <v>0</v>
      </c>
      <c r="BS200" s="25"/>
      <c r="BT200" s="25">
        <f t="shared" si="1916"/>
        <v>0</v>
      </c>
      <c r="BU200" s="25"/>
      <c r="BV200" s="25">
        <f t="shared" si="1917"/>
        <v>0</v>
      </c>
      <c r="BW200" s="25"/>
      <c r="BX200" s="25">
        <f t="shared" si="1918"/>
        <v>0</v>
      </c>
      <c r="BY200" s="25"/>
      <c r="BZ200" s="25">
        <f t="shared" si="1919"/>
        <v>0</v>
      </c>
      <c r="CA200" s="25"/>
      <c r="CB200" s="25">
        <f t="shared" si="1920"/>
        <v>0</v>
      </c>
      <c r="CC200" s="25"/>
      <c r="CD200" s="25">
        <f t="shared" si="1921"/>
        <v>0</v>
      </c>
      <c r="CE200" s="25"/>
      <c r="CF200" s="25">
        <f t="shared" si="1922"/>
        <v>0</v>
      </c>
      <c r="CG200" s="25"/>
      <c r="CH200" s="25">
        <f t="shared" si="1923"/>
        <v>0</v>
      </c>
      <c r="CI200" s="25"/>
      <c r="CJ200" s="25">
        <f t="shared" si="1924"/>
        <v>0</v>
      </c>
      <c r="CK200" s="25"/>
      <c r="CL200" s="25">
        <f t="shared" si="1925"/>
        <v>0</v>
      </c>
      <c r="CM200" s="25"/>
      <c r="CN200" s="25">
        <f t="shared" si="1926"/>
        <v>0</v>
      </c>
      <c r="CO200" s="25"/>
      <c r="CP200" s="25">
        <f t="shared" si="1927"/>
        <v>0</v>
      </c>
      <c r="CQ200" s="25"/>
      <c r="CR200" s="25">
        <f t="shared" si="1928"/>
        <v>0</v>
      </c>
      <c r="CS200" s="25">
        <v>4</v>
      </c>
      <c r="CT200" s="25">
        <f t="shared" si="1929"/>
        <v>1076.92</v>
      </c>
      <c r="CU200" s="25"/>
      <c r="CV200" s="25">
        <f t="shared" si="1930"/>
        <v>0</v>
      </c>
      <c r="CW200" s="25"/>
      <c r="CX200" s="25">
        <f t="shared" si="1931"/>
        <v>0</v>
      </c>
      <c r="CY200" s="25"/>
      <c r="CZ200" s="25">
        <f t="shared" si="1932"/>
        <v>0</v>
      </c>
      <c r="DA200" s="25"/>
      <c r="DB200" s="25">
        <f t="shared" si="1933"/>
        <v>0</v>
      </c>
      <c r="DC200" s="25"/>
      <c r="DD200" s="25">
        <f t="shared" si="1934"/>
        <v>0</v>
      </c>
      <c r="DE200" s="25"/>
      <c r="DF200" s="25">
        <f t="shared" si="1935"/>
        <v>0</v>
      </c>
    </row>
    <row r="201" spans="1:110" s="7" customFormat="1" ht="38.25" x14ac:dyDescent="0.2">
      <c r="A201" s="63"/>
      <c r="B201" s="82" t="s">
        <v>304</v>
      </c>
      <c r="C201" s="64" t="s">
        <v>305</v>
      </c>
      <c r="D201" s="65" t="s">
        <v>286</v>
      </c>
      <c r="E201" s="63">
        <v>0</v>
      </c>
      <c r="F201" s="57">
        <v>529.32000000000005</v>
      </c>
      <c r="G201" s="53">
        <f t="shared" si="1880"/>
        <v>0</v>
      </c>
      <c r="H201" s="24">
        <f t="shared" si="1881"/>
        <v>2</v>
      </c>
      <c r="I201" s="24">
        <f t="shared" si="1882"/>
        <v>1058.6400000000001</v>
      </c>
      <c r="J201" s="24">
        <f t="shared" si="1883"/>
        <v>-2</v>
      </c>
      <c r="K201" s="24">
        <f t="shared" si="1884"/>
        <v>2</v>
      </c>
      <c r="L201" s="24">
        <f t="shared" si="1885"/>
        <v>1058.6400000000001</v>
      </c>
      <c r="M201" s="24">
        <f t="shared" si="1886"/>
        <v>-2</v>
      </c>
      <c r="N201" s="24">
        <f t="shared" si="1887"/>
        <v>-1058.6400000000001</v>
      </c>
      <c r="O201" s="25"/>
      <c r="P201" s="25">
        <f t="shared" si="1888"/>
        <v>0</v>
      </c>
      <c r="Q201" s="25"/>
      <c r="R201" s="25">
        <f t="shared" si="1889"/>
        <v>0</v>
      </c>
      <c r="S201" s="25"/>
      <c r="T201" s="25">
        <f t="shared" si="1890"/>
        <v>0</v>
      </c>
      <c r="U201" s="25"/>
      <c r="V201" s="25">
        <f t="shared" si="1891"/>
        <v>0</v>
      </c>
      <c r="W201" s="25"/>
      <c r="X201" s="25">
        <f t="shared" si="1892"/>
        <v>0</v>
      </c>
      <c r="Y201" s="25"/>
      <c r="Z201" s="25">
        <f t="shared" si="1893"/>
        <v>0</v>
      </c>
      <c r="AA201" s="25"/>
      <c r="AB201" s="25">
        <f t="shared" si="1894"/>
        <v>0</v>
      </c>
      <c r="AC201" s="25"/>
      <c r="AD201" s="25">
        <f t="shared" si="1895"/>
        <v>0</v>
      </c>
      <c r="AE201" s="25"/>
      <c r="AF201" s="25">
        <f t="shared" si="1896"/>
        <v>0</v>
      </c>
      <c r="AG201" s="25"/>
      <c r="AH201" s="25">
        <f t="shared" si="1897"/>
        <v>0</v>
      </c>
      <c r="AI201" s="25"/>
      <c r="AJ201" s="25">
        <f t="shared" si="1898"/>
        <v>0</v>
      </c>
      <c r="AK201" s="25"/>
      <c r="AL201" s="25">
        <f t="shared" si="1899"/>
        <v>0</v>
      </c>
      <c r="AM201" s="25"/>
      <c r="AN201" s="25">
        <f t="shared" si="1900"/>
        <v>0</v>
      </c>
      <c r="AO201" s="25"/>
      <c r="AP201" s="25">
        <f t="shared" si="1901"/>
        <v>0</v>
      </c>
      <c r="AQ201" s="25"/>
      <c r="AR201" s="25">
        <f t="shared" si="1902"/>
        <v>0</v>
      </c>
      <c r="AS201" s="25"/>
      <c r="AT201" s="25">
        <f t="shared" si="1903"/>
        <v>0</v>
      </c>
      <c r="AU201" s="25"/>
      <c r="AV201" s="25">
        <f t="shared" si="1904"/>
        <v>0</v>
      </c>
      <c r="AW201" s="25"/>
      <c r="AX201" s="25">
        <f t="shared" si="1905"/>
        <v>0</v>
      </c>
      <c r="AY201" s="25"/>
      <c r="AZ201" s="25">
        <f t="shared" si="1906"/>
        <v>0</v>
      </c>
      <c r="BA201" s="25"/>
      <c r="BB201" s="25">
        <f t="shared" si="1907"/>
        <v>0</v>
      </c>
      <c r="BC201" s="25"/>
      <c r="BD201" s="25">
        <f t="shared" si="1908"/>
        <v>0</v>
      </c>
      <c r="BE201" s="25"/>
      <c r="BF201" s="25">
        <f t="shared" si="1909"/>
        <v>0</v>
      </c>
      <c r="BG201" s="25"/>
      <c r="BH201" s="25">
        <f t="shared" si="1910"/>
        <v>0</v>
      </c>
      <c r="BI201" s="25"/>
      <c r="BJ201" s="25">
        <f t="shared" si="1911"/>
        <v>0</v>
      </c>
      <c r="BK201" s="25"/>
      <c r="BL201" s="25">
        <f t="shared" si="1912"/>
        <v>0</v>
      </c>
      <c r="BM201" s="25"/>
      <c r="BN201" s="25">
        <f t="shared" si="1913"/>
        <v>0</v>
      </c>
      <c r="BO201" s="25"/>
      <c r="BP201" s="25">
        <f t="shared" si="1914"/>
        <v>0</v>
      </c>
      <c r="BQ201" s="25"/>
      <c r="BR201" s="25">
        <f t="shared" si="1915"/>
        <v>0</v>
      </c>
      <c r="BS201" s="25"/>
      <c r="BT201" s="25">
        <f t="shared" si="1916"/>
        <v>0</v>
      </c>
      <c r="BU201" s="25"/>
      <c r="BV201" s="25">
        <f t="shared" si="1917"/>
        <v>0</v>
      </c>
      <c r="BW201" s="25"/>
      <c r="BX201" s="25">
        <f t="shared" si="1918"/>
        <v>0</v>
      </c>
      <c r="BY201" s="25"/>
      <c r="BZ201" s="25">
        <f t="shared" si="1919"/>
        <v>0</v>
      </c>
      <c r="CA201" s="25"/>
      <c r="CB201" s="25">
        <f t="shared" si="1920"/>
        <v>0</v>
      </c>
      <c r="CC201" s="25"/>
      <c r="CD201" s="25">
        <f t="shared" si="1921"/>
        <v>0</v>
      </c>
      <c r="CE201" s="25"/>
      <c r="CF201" s="25">
        <f t="shared" si="1922"/>
        <v>0</v>
      </c>
      <c r="CG201" s="25"/>
      <c r="CH201" s="25">
        <f t="shared" si="1923"/>
        <v>0</v>
      </c>
      <c r="CI201" s="25"/>
      <c r="CJ201" s="25">
        <f t="shared" si="1924"/>
        <v>0</v>
      </c>
      <c r="CK201" s="25"/>
      <c r="CL201" s="25">
        <f t="shared" si="1925"/>
        <v>0</v>
      </c>
      <c r="CM201" s="25"/>
      <c r="CN201" s="25">
        <f t="shared" si="1926"/>
        <v>0</v>
      </c>
      <c r="CO201" s="25"/>
      <c r="CP201" s="25">
        <f t="shared" si="1927"/>
        <v>0</v>
      </c>
      <c r="CQ201" s="25"/>
      <c r="CR201" s="25">
        <f t="shared" si="1928"/>
        <v>0</v>
      </c>
      <c r="CS201" s="25">
        <v>2</v>
      </c>
      <c r="CT201" s="25">
        <f t="shared" si="1929"/>
        <v>1058.6400000000001</v>
      </c>
      <c r="CU201" s="25"/>
      <c r="CV201" s="25">
        <f t="shared" si="1930"/>
        <v>0</v>
      </c>
      <c r="CW201" s="25"/>
      <c r="CX201" s="25">
        <f t="shared" si="1931"/>
        <v>0</v>
      </c>
      <c r="CY201" s="25"/>
      <c r="CZ201" s="25">
        <f t="shared" si="1932"/>
        <v>0</v>
      </c>
      <c r="DA201" s="25"/>
      <c r="DB201" s="25">
        <f t="shared" si="1933"/>
        <v>0</v>
      </c>
      <c r="DC201" s="25"/>
      <c r="DD201" s="25">
        <f t="shared" si="1934"/>
        <v>0</v>
      </c>
      <c r="DE201" s="25"/>
      <c r="DF201" s="25">
        <f t="shared" si="1935"/>
        <v>0</v>
      </c>
    </row>
    <row r="202" spans="1:110" s="7" customFormat="1" ht="38.25" x14ac:dyDescent="0.2">
      <c r="A202" s="63"/>
      <c r="B202" s="82" t="s">
        <v>306</v>
      </c>
      <c r="C202" s="64" t="s">
        <v>307</v>
      </c>
      <c r="D202" s="65" t="s">
        <v>286</v>
      </c>
      <c r="E202" s="63">
        <v>0</v>
      </c>
      <c r="F202" s="57">
        <v>552.44000000000005</v>
      </c>
      <c r="G202" s="53">
        <f t="shared" si="1880"/>
        <v>0</v>
      </c>
      <c r="H202" s="24">
        <f t="shared" si="1881"/>
        <v>1</v>
      </c>
      <c r="I202" s="24">
        <f t="shared" si="1882"/>
        <v>552.44000000000005</v>
      </c>
      <c r="J202" s="24">
        <f t="shared" ref="J202:J209" si="1936">+E202-H202</f>
        <v>-1</v>
      </c>
      <c r="K202" s="24">
        <f t="shared" ref="K202:K209" si="1937">H202</f>
        <v>1</v>
      </c>
      <c r="L202" s="24">
        <f t="shared" ref="L202:L209" si="1938">I202</f>
        <v>552.44000000000005</v>
      </c>
      <c r="M202" s="24">
        <f t="shared" ref="M202:M209" si="1939">E202-H202</f>
        <v>-1</v>
      </c>
      <c r="N202" s="24">
        <f t="shared" ref="N202:N209" si="1940">G202-I202</f>
        <v>-552.44000000000005</v>
      </c>
      <c r="O202" s="25"/>
      <c r="P202" s="25">
        <f t="shared" ref="P202:P209" si="1941">ROUND(O202*$F202,2)</f>
        <v>0</v>
      </c>
      <c r="Q202" s="25"/>
      <c r="R202" s="25">
        <f t="shared" si="1889"/>
        <v>0</v>
      </c>
      <c r="S202" s="25"/>
      <c r="T202" s="25">
        <f t="shared" ref="T202:T209" si="1942">S202*F202</f>
        <v>0</v>
      </c>
      <c r="U202" s="25"/>
      <c r="V202" s="25">
        <f t="shared" ref="V202:V209" si="1943">ROUND(U202*F202,2)</f>
        <v>0</v>
      </c>
      <c r="W202" s="25"/>
      <c r="X202" s="25">
        <f t="shared" ref="X202:X209" si="1944">ROUND(W202*F202,2)</f>
        <v>0</v>
      </c>
      <c r="Y202" s="25"/>
      <c r="Z202" s="25">
        <f t="shared" ref="Z202:Z209" si="1945">ROUND(Y202*F202,2)</f>
        <v>0</v>
      </c>
      <c r="AA202" s="25"/>
      <c r="AB202" s="25">
        <f t="shared" ref="AB202:AB209" si="1946">ROUND(AA202*F202,2)</f>
        <v>0</v>
      </c>
      <c r="AC202" s="25"/>
      <c r="AD202" s="25">
        <f t="shared" ref="AD202:AD209" si="1947">ROUND(AC202*F202,2)</f>
        <v>0</v>
      </c>
      <c r="AE202" s="25"/>
      <c r="AF202" s="25">
        <f t="shared" ref="AF202:AF209" si="1948">ROUND(AE202*F202,2)</f>
        <v>0</v>
      </c>
      <c r="AG202" s="25"/>
      <c r="AH202" s="25">
        <f t="shared" ref="AH202:AH209" si="1949">ROUND(AG202*F202,2)</f>
        <v>0</v>
      </c>
      <c r="AI202" s="25"/>
      <c r="AJ202" s="25">
        <f t="shared" ref="AJ202:AJ209" si="1950">ROUND(AI202*F202,2)</f>
        <v>0</v>
      </c>
      <c r="AK202" s="25"/>
      <c r="AL202" s="25">
        <f t="shared" ref="AL202:AL209" si="1951">ROUND(AK202*F202,2)</f>
        <v>0</v>
      </c>
      <c r="AM202" s="25"/>
      <c r="AN202" s="25">
        <f t="shared" ref="AN202:AN209" si="1952">ROUND(AM202*F202,2)</f>
        <v>0</v>
      </c>
      <c r="AO202" s="25"/>
      <c r="AP202" s="25">
        <f t="shared" ref="AP202:AP209" si="1953">ROUND(AO202*F202,2)</f>
        <v>0</v>
      </c>
      <c r="AQ202" s="25"/>
      <c r="AR202" s="25">
        <f t="shared" ref="AR202:AR209" si="1954">ROUND(AQ202*F202,2)</f>
        <v>0</v>
      </c>
      <c r="AS202" s="25"/>
      <c r="AT202" s="25">
        <f t="shared" ref="AT202:AT209" si="1955">ROUND(AS202*F202,2)</f>
        <v>0</v>
      </c>
      <c r="AU202" s="25"/>
      <c r="AV202" s="25">
        <f t="shared" ref="AV202:AV209" si="1956">ROUND(AU202*F202,2)</f>
        <v>0</v>
      </c>
      <c r="AW202" s="25"/>
      <c r="AX202" s="25">
        <f t="shared" ref="AX202:AX209" si="1957">ROUND(AW202*F202,2)</f>
        <v>0</v>
      </c>
      <c r="AY202" s="25"/>
      <c r="AZ202" s="25">
        <f t="shared" ref="AZ202:AZ209" si="1958">ROUND(AY202*F202,2)</f>
        <v>0</v>
      </c>
      <c r="BA202" s="25"/>
      <c r="BB202" s="25">
        <f t="shared" ref="BB202:BB209" si="1959">ROUND(BA202*F202,2)</f>
        <v>0</v>
      </c>
      <c r="BC202" s="25"/>
      <c r="BD202" s="25">
        <f t="shared" ref="BD202:BD209" si="1960">ROUND(BC202*F202,2)</f>
        <v>0</v>
      </c>
      <c r="BE202" s="25"/>
      <c r="BF202" s="25">
        <f t="shared" ref="BF202:BF209" si="1961">ROUND(BE202*F202,2)</f>
        <v>0</v>
      </c>
      <c r="BG202" s="25"/>
      <c r="BH202" s="25">
        <f t="shared" ref="BH202:BH209" si="1962">ROUND(BG202*F202,2)</f>
        <v>0</v>
      </c>
      <c r="BI202" s="25"/>
      <c r="BJ202" s="25">
        <f t="shared" ref="BJ202:BJ209" si="1963">ROUND(BI202*F202,2)</f>
        <v>0</v>
      </c>
      <c r="BK202" s="25"/>
      <c r="BL202" s="25">
        <f t="shared" ref="BL202:BL209" si="1964">ROUND(BK202*F202,2)</f>
        <v>0</v>
      </c>
      <c r="BM202" s="25"/>
      <c r="BN202" s="25">
        <f t="shared" ref="BN202:BN209" si="1965">ROUND(BM202*F202,2)</f>
        <v>0</v>
      </c>
      <c r="BO202" s="25"/>
      <c r="BP202" s="25">
        <f t="shared" ref="BP202:BP209" si="1966">ROUND(BO202*F202,2)</f>
        <v>0</v>
      </c>
      <c r="BQ202" s="25"/>
      <c r="BR202" s="25">
        <f t="shared" ref="BR202:BR209" si="1967">ROUND(BQ202*F202,2)</f>
        <v>0</v>
      </c>
      <c r="BS202" s="25"/>
      <c r="BT202" s="25">
        <f t="shared" ref="BT202:BT209" si="1968">ROUND(BS202*F202,2)</f>
        <v>0</v>
      </c>
      <c r="BU202" s="25"/>
      <c r="BV202" s="25">
        <f t="shared" ref="BV202:BV209" si="1969">ROUND(BU202*F202,2)</f>
        <v>0</v>
      </c>
      <c r="BW202" s="25"/>
      <c r="BX202" s="25">
        <f t="shared" ref="BX202:BX209" si="1970">ROUND(BW202*F202,2)</f>
        <v>0</v>
      </c>
      <c r="BY202" s="25"/>
      <c r="BZ202" s="25">
        <f t="shared" ref="BZ202:BZ209" si="1971">ROUND(BY202*F202,2)</f>
        <v>0</v>
      </c>
      <c r="CA202" s="25"/>
      <c r="CB202" s="25">
        <f t="shared" ref="CB202:CB209" si="1972">ROUND(CA202*F202,2)</f>
        <v>0</v>
      </c>
      <c r="CC202" s="25"/>
      <c r="CD202" s="25">
        <f t="shared" ref="CD202:CD209" si="1973">ROUND(CC202*F202,2)</f>
        <v>0</v>
      </c>
      <c r="CE202" s="25"/>
      <c r="CF202" s="25">
        <f t="shared" ref="CF202:CF209" si="1974">ROUND(CE202*F202,2)</f>
        <v>0</v>
      </c>
      <c r="CG202" s="25"/>
      <c r="CH202" s="25">
        <f t="shared" ref="CH202:CH209" si="1975">ROUND(CG202*F202,2)</f>
        <v>0</v>
      </c>
      <c r="CI202" s="25"/>
      <c r="CJ202" s="25">
        <f t="shared" ref="CJ202:CJ209" si="1976">ROUND(CI202*F202,2)</f>
        <v>0</v>
      </c>
      <c r="CK202" s="25"/>
      <c r="CL202" s="25">
        <f t="shared" ref="CL202:CL209" si="1977">ROUND(CK202*F202,2)</f>
        <v>0</v>
      </c>
      <c r="CM202" s="25"/>
      <c r="CN202" s="25">
        <f t="shared" ref="CN202:CN209" si="1978">ROUND(CM202*F202,2)</f>
        <v>0</v>
      </c>
      <c r="CO202" s="25"/>
      <c r="CP202" s="25">
        <f t="shared" ref="CP202:CP209" si="1979">ROUND(CO202*F202,2)</f>
        <v>0</v>
      </c>
      <c r="CQ202" s="25"/>
      <c r="CR202" s="25">
        <f t="shared" ref="CR202:CR209" si="1980">ROUND(CQ202*F202,2)</f>
        <v>0</v>
      </c>
      <c r="CS202" s="25">
        <v>1</v>
      </c>
      <c r="CT202" s="25">
        <f t="shared" ref="CT202:CT209" si="1981">ROUND(CS202*F202,2)</f>
        <v>552.44000000000005</v>
      </c>
      <c r="CU202" s="25"/>
      <c r="CV202" s="25">
        <f t="shared" si="1930"/>
        <v>0</v>
      </c>
      <c r="CW202" s="25"/>
      <c r="CX202" s="25">
        <f t="shared" si="1931"/>
        <v>0</v>
      </c>
      <c r="CY202" s="25"/>
      <c r="CZ202" s="25">
        <f t="shared" si="1932"/>
        <v>0</v>
      </c>
      <c r="DA202" s="25"/>
      <c r="DB202" s="25">
        <f t="shared" si="1933"/>
        <v>0</v>
      </c>
      <c r="DC202" s="25"/>
      <c r="DD202" s="25">
        <f t="shared" si="1934"/>
        <v>0</v>
      </c>
      <c r="DE202" s="25"/>
      <c r="DF202" s="25">
        <f t="shared" si="1935"/>
        <v>0</v>
      </c>
    </row>
    <row r="203" spans="1:110" s="7" customFormat="1" ht="38.25" x14ac:dyDescent="0.2">
      <c r="A203" s="63"/>
      <c r="B203" s="82" t="s">
        <v>308</v>
      </c>
      <c r="C203" s="64" t="s">
        <v>309</v>
      </c>
      <c r="D203" s="65" t="s">
        <v>286</v>
      </c>
      <c r="E203" s="63">
        <v>0</v>
      </c>
      <c r="F203" s="57">
        <v>517.76</v>
      </c>
      <c r="G203" s="53">
        <f t="shared" si="1880"/>
        <v>0</v>
      </c>
      <c r="H203" s="24">
        <f t="shared" si="1881"/>
        <v>2</v>
      </c>
      <c r="I203" s="24">
        <f t="shared" si="1882"/>
        <v>1035.52</v>
      </c>
      <c r="J203" s="24">
        <f t="shared" si="1936"/>
        <v>-2</v>
      </c>
      <c r="K203" s="24">
        <f t="shared" si="1937"/>
        <v>2</v>
      </c>
      <c r="L203" s="24">
        <f t="shared" si="1938"/>
        <v>1035.52</v>
      </c>
      <c r="M203" s="24">
        <f t="shared" si="1939"/>
        <v>-2</v>
      </c>
      <c r="N203" s="24">
        <f t="shared" si="1940"/>
        <v>-1035.52</v>
      </c>
      <c r="O203" s="25"/>
      <c r="P203" s="25">
        <f t="shared" si="1941"/>
        <v>0</v>
      </c>
      <c r="Q203" s="25"/>
      <c r="R203" s="25">
        <f t="shared" si="1889"/>
        <v>0</v>
      </c>
      <c r="S203" s="25"/>
      <c r="T203" s="25">
        <f t="shared" si="1942"/>
        <v>0</v>
      </c>
      <c r="U203" s="25"/>
      <c r="V203" s="25">
        <f t="shared" si="1943"/>
        <v>0</v>
      </c>
      <c r="W203" s="25"/>
      <c r="X203" s="25">
        <f t="shared" si="1944"/>
        <v>0</v>
      </c>
      <c r="Y203" s="25"/>
      <c r="Z203" s="25">
        <f t="shared" si="1945"/>
        <v>0</v>
      </c>
      <c r="AA203" s="25"/>
      <c r="AB203" s="25">
        <f t="shared" si="1946"/>
        <v>0</v>
      </c>
      <c r="AC203" s="25"/>
      <c r="AD203" s="25">
        <f t="shared" si="1947"/>
        <v>0</v>
      </c>
      <c r="AE203" s="25"/>
      <c r="AF203" s="25">
        <f t="shared" si="1948"/>
        <v>0</v>
      </c>
      <c r="AG203" s="25"/>
      <c r="AH203" s="25">
        <f t="shared" si="1949"/>
        <v>0</v>
      </c>
      <c r="AI203" s="25"/>
      <c r="AJ203" s="25">
        <f t="shared" si="1950"/>
        <v>0</v>
      </c>
      <c r="AK203" s="25"/>
      <c r="AL203" s="25">
        <f t="shared" si="1951"/>
        <v>0</v>
      </c>
      <c r="AM203" s="25"/>
      <c r="AN203" s="25">
        <f t="shared" si="1952"/>
        <v>0</v>
      </c>
      <c r="AO203" s="25"/>
      <c r="AP203" s="25">
        <f t="shared" si="1953"/>
        <v>0</v>
      </c>
      <c r="AQ203" s="25"/>
      <c r="AR203" s="25">
        <f t="shared" si="1954"/>
        <v>0</v>
      </c>
      <c r="AS203" s="25"/>
      <c r="AT203" s="25">
        <f t="shared" si="1955"/>
        <v>0</v>
      </c>
      <c r="AU203" s="25"/>
      <c r="AV203" s="25">
        <f t="shared" si="1956"/>
        <v>0</v>
      </c>
      <c r="AW203" s="25"/>
      <c r="AX203" s="25">
        <f t="shared" si="1957"/>
        <v>0</v>
      </c>
      <c r="AY203" s="25"/>
      <c r="AZ203" s="25">
        <f t="shared" si="1958"/>
        <v>0</v>
      </c>
      <c r="BA203" s="25"/>
      <c r="BB203" s="25">
        <f t="shared" si="1959"/>
        <v>0</v>
      </c>
      <c r="BC203" s="25"/>
      <c r="BD203" s="25">
        <f t="shared" si="1960"/>
        <v>0</v>
      </c>
      <c r="BE203" s="25"/>
      <c r="BF203" s="25">
        <f t="shared" si="1961"/>
        <v>0</v>
      </c>
      <c r="BG203" s="25"/>
      <c r="BH203" s="25">
        <f t="shared" si="1962"/>
        <v>0</v>
      </c>
      <c r="BI203" s="25"/>
      <c r="BJ203" s="25">
        <f t="shared" si="1963"/>
        <v>0</v>
      </c>
      <c r="BK203" s="25"/>
      <c r="BL203" s="25">
        <f t="shared" si="1964"/>
        <v>0</v>
      </c>
      <c r="BM203" s="25"/>
      <c r="BN203" s="25">
        <f t="shared" si="1965"/>
        <v>0</v>
      </c>
      <c r="BO203" s="25"/>
      <c r="BP203" s="25">
        <f t="shared" si="1966"/>
        <v>0</v>
      </c>
      <c r="BQ203" s="25"/>
      <c r="BR203" s="25">
        <f t="shared" si="1967"/>
        <v>0</v>
      </c>
      <c r="BS203" s="25"/>
      <c r="BT203" s="25">
        <f t="shared" si="1968"/>
        <v>0</v>
      </c>
      <c r="BU203" s="25"/>
      <c r="BV203" s="25">
        <f t="shared" si="1969"/>
        <v>0</v>
      </c>
      <c r="BW203" s="25"/>
      <c r="BX203" s="25">
        <f t="shared" si="1970"/>
        <v>0</v>
      </c>
      <c r="BY203" s="25"/>
      <c r="BZ203" s="25">
        <f t="shared" si="1971"/>
        <v>0</v>
      </c>
      <c r="CA203" s="25"/>
      <c r="CB203" s="25">
        <f t="shared" si="1972"/>
        <v>0</v>
      </c>
      <c r="CC203" s="25"/>
      <c r="CD203" s="25">
        <f t="shared" si="1973"/>
        <v>0</v>
      </c>
      <c r="CE203" s="25"/>
      <c r="CF203" s="25">
        <f t="shared" si="1974"/>
        <v>0</v>
      </c>
      <c r="CG203" s="25"/>
      <c r="CH203" s="25">
        <f t="shared" si="1975"/>
        <v>0</v>
      </c>
      <c r="CI203" s="25"/>
      <c r="CJ203" s="25">
        <f t="shared" si="1976"/>
        <v>0</v>
      </c>
      <c r="CK203" s="25"/>
      <c r="CL203" s="25">
        <f t="shared" si="1977"/>
        <v>0</v>
      </c>
      <c r="CM203" s="25"/>
      <c r="CN203" s="25">
        <f t="shared" si="1978"/>
        <v>0</v>
      </c>
      <c r="CO203" s="25"/>
      <c r="CP203" s="25">
        <f t="shared" si="1979"/>
        <v>0</v>
      </c>
      <c r="CQ203" s="25"/>
      <c r="CR203" s="25">
        <f t="shared" si="1980"/>
        <v>0</v>
      </c>
      <c r="CS203" s="25">
        <v>2</v>
      </c>
      <c r="CT203" s="25">
        <f t="shared" si="1981"/>
        <v>1035.52</v>
      </c>
      <c r="CU203" s="25"/>
      <c r="CV203" s="25">
        <f t="shared" si="1930"/>
        <v>0</v>
      </c>
      <c r="CW203" s="25"/>
      <c r="CX203" s="25">
        <f t="shared" si="1931"/>
        <v>0</v>
      </c>
      <c r="CY203" s="25"/>
      <c r="CZ203" s="25">
        <f t="shared" si="1932"/>
        <v>0</v>
      </c>
      <c r="DA203" s="25"/>
      <c r="DB203" s="25">
        <f t="shared" si="1933"/>
        <v>0</v>
      </c>
      <c r="DC203" s="25"/>
      <c r="DD203" s="25">
        <f t="shared" si="1934"/>
        <v>0</v>
      </c>
      <c r="DE203" s="25"/>
      <c r="DF203" s="25">
        <f t="shared" si="1935"/>
        <v>0</v>
      </c>
    </row>
    <row r="204" spans="1:110" s="7" customFormat="1" ht="25.5" x14ac:dyDescent="0.2">
      <c r="A204" s="63"/>
      <c r="B204" s="82" t="s">
        <v>310</v>
      </c>
      <c r="C204" s="64" t="s">
        <v>311</v>
      </c>
      <c r="D204" s="65" t="s">
        <v>286</v>
      </c>
      <c r="E204" s="63">
        <v>0</v>
      </c>
      <c r="F204" s="57">
        <v>500.42</v>
      </c>
      <c r="G204" s="53">
        <f t="shared" si="1880"/>
        <v>0</v>
      </c>
      <c r="H204" s="24">
        <f t="shared" si="1881"/>
        <v>1</v>
      </c>
      <c r="I204" s="24">
        <f t="shared" si="1882"/>
        <v>500.42</v>
      </c>
      <c r="J204" s="24">
        <f t="shared" si="1936"/>
        <v>-1</v>
      </c>
      <c r="K204" s="24">
        <f t="shared" si="1937"/>
        <v>1</v>
      </c>
      <c r="L204" s="24">
        <f t="shared" si="1938"/>
        <v>500.42</v>
      </c>
      <c r="M204" s="24">
        <f t="shared" si="1939"/>
        <v>-1</v>
      </c>
      <c r="N204" s="24">
        <f t="shared" si="1940"/>
        <v>-500.42</v>
      </c>
      <c r="O204" s="25"/>
      <c r="P204" s="25">
        <f t="shared" si="1941"/>
        <v>0</v>
      </c>
      <c r="Q204" s="25"/>
      <c r="R204" s="25">
        <f t="shared" si="1889"/>
        <v>0</v>
      </c>
      <c r="S204" s="25"/>
      <c r="T204" s="25">
        <f t="shared" si="1942"/>
        <v>0</v>
      </c>
      <c r="U204" s="25"/>
      <c r="V204" s="25">
        <f t="shared" si="1943"/>
        <v>0</v>
      </c>
      <c r="W204" s="25"/>
      <c r="X204" s="25">
        <f t="shared" si="1944"/>
        <v>0</v>
      </c>
      <c r="Y204" s="25"/>
      <c r="Z204" s="25">
        <f t="shared" si="1945"/>
        <v>0</v>
      </c>
      <c r="AA204" s="25"/>
      <c r="AB204" s="25">
        <f t="shared" si="1946"/>
        <v>0</v>
      </c>
      <c r="AC204" s="25"/>
      <c r="AD204" s="25">
        <f t="shared" si="1947"/>
        <v>0</v>
      </c>
      <c r="AE204" s="25"/>
      <c r="AF204" s="25">
        <f t="shared" si="1948"/>
        <v>0</v>
      </c>
      <c r="AG204" s="25"/>
      <c r="AH204" s="25">
        <f t="shared" si="1949"/>
        <v>0</v>
      </c>
      <c r="AI204" s="25"/>
      <c r="AJ204" s="25">
        <f t="shared" si="1950"/>
        <v>0</v>
      </c>
      <c r="AK204" s="25"/>
      <c r="AL204" s="25">
        <f t="shared" si="1951"/>
        <v>0</v>
      </c>
      <c r="AM204" s="25"/>
      <c r="AN204" s="25">
        <f t="shared" si="1952"/>
        <v>0</v>
      </c>
      <c r="AO204" s="25"/>
      <c r="AP204" s="25">
        <f t="shared" si="1953"/>
        <v>0</v>
      </c>
      <c r="AQ204" s="25"/>
      <c r="AR204" s="25">
        <f t="shared" si="1954"/>
        <v>0</v>
      </c>
      <c r="AS204" s="25"/>
      <c r="AT204" s="25">
        <f t="shared" si="1955"/>
        <v>0</v>
      </c>
      <c r="AU204" s="25"/>
      <c r="AV204" s="25">
        <f t="shared" si="1956"/>
        <v>0</v>
      </c>
      <c r="AW204" s="25"/>
      <c r="AX204" s="25">
        <f t="shared" si="1957"/>
        <v>0</v>
      </c>
      <c r="AY204" s="25"/>
      <c r="AZ204" s="25">
        <f t="shared" si="1958"/>
        <v>0</v>
      </c>
      <c r="BA204" s="25"/>
      <c r="BB204" s="25">
        <f t="shared" si="1959"/>
        <v>0</v>
      </c>
      <c r="BC204" s="25"/>
      <c r="BD204" s="25">
        <f t="shared" si="1960"/>
        <v>0</v>
      </c>
      <c r="BE204" s="25"/>
      <c r="BF204" s="25">
        <f t="shared" si="1961"/>
        <v>0</v>
      </c>
      <c r="BG204" s="25"/>
      <c r="BH204" s="25">
        <f t="shared" si="1962"/>
        <v>0</v>
      </c>
      <c r="BI204" s="25"/>
      <c r="BJ204" s="25">
        <f t="shared" si="1963"/>
        <v>0</v>
      </c>
      <c r="BK204" s="25"/>
      <c r="BL204" s="25">
        <f t="shared" si="1964"/>
        <v>0</v>
      </c>
      <c r="BM204" s="25"/>
      <c r="BN204" s="25">
        <f t="shared" si="1965"/>
        <v>0</v>
      </c>
      <c r="BO204" s="25"/>
      <c r="BP204" s="25">
        <f t="shared" si="1966"/>
        <v>0</v>
      </c>
      <c r="BQ204" s="25"/>
      <c r="BR204" s="25">
        <f t="shared" si="1967"/>
        <v>0</v>
      </c>
      <c r="BS204" s="25"/>
      <c r="BT204" s="25">
        <f t="shared" si="1968"/>
        <v>0</v>
      </c>
      <c r="BU204" s="25"/>
      <c r="BV204" s="25">
        <f t="shared" si="1969"/>
        <v>0</v>
      </c>
      <c r="BW204" s="25"/>
      <c r="BX204" s="25">
        <f t="shared" si="1970"/>
        <v>0</v>
      </c>
      <c r="BY204" s="25"/>
      <c r="BZ204" s="25">
        <f t="shared" si="1971"/>
        <v>0</v>
      </c>
      <c r="CA204" s="25"/>
      <c r="CB204" s="25">
        <f t="shared" si="1972"/>
        <v>0</v>
      </c>
      <c r="CC204" s="25"/>
      <c r="CD204" s="25">
        <f t="shared" si="1973"/>
        <v>0</v>
      </c>
      <c r="CE204" s="25"/>
      <c r="CF204" s="25">
        <f t="shared" si="1974"/>
        <v>0</v>
      </c>
      <c r="CG204" s="25"/>
      <c r="CH204" s="25">
        <f t="shared" si="1975"/>
        <v>0</v>
      </c>
      <c r="CI204" s="25"/>
      <c r="CJ204" s="25">
        <f t="shared" si="1976"/>
        <v>0</v>
      </c>
      <c r="CK204" s="25"/>
      <c r="CL204" s="25">
        <f t="shared" si="1977"/>
        <v>0</v>
      </c>
      <c r="CM204" s="25"/>
      <c r="CN204" s="25">
        <f t="shared" si="1978"/>
        <v>0</v>
      </c>
      <c r="CO204" s="25"/>
      <c r="CP204" s="25">
        <f t="shared" si="1979"/>
        <v>0</v>
      </c>
      <c r="CQ204" s="25"/>
      <c r="CR204" s="25">
        <f t="shared" si="1980"/>
        <v>0</v>
      </c>
      <c r="CS204" s="25">
        <v>1</v>
      </c>
      <c r="CT204" s="25">
        <f t="shared" si="1981"/>
        <v>500.42</v>
      </c>
      <c r="CU204" s="25"/>
      <c r="CV204" s="25">
        <f t="shared" si="1930"/>
        <v>0</v>
      </c>
      <c r="CW204" s="25"/>
      <c r="CX204" s="25">
        <f t="shared" si="1931"/>
        <v>0</v>
      </c>
      <c r="CY204" s="25"/>
      <c r="CZ204" s="25">
        <f t="shared" si="1932"/>
        <v>0</v>
      </c>
      <c r="DA204" s="25"/>
      <c r="DB204" s="25">
        <f t="shared" si="1933"/>
        <v>0</v>
      </c>
      <c r="DC204" s="25"/>
      <c r="DD204" s="25">
        <f t="shared" si="1934"/>
        <v>0</v>
      </c>
      <c r="DE204" s="25"/>
      <c r="DF204" s="25">
        <f t="shared" si="1935"/>
        <v>0</v>
      </c>
    </row>
    <row r="205" spans="1:110" s="7" customFormat="1" ht="25.5" x14ac:dyDescent="0.2">
      <c r="A205" s="63"/>
      <c r="B205" s="82" t="s">
        <v>312</v>
      </c>
      <c r="C205" s="64" t="s">
        <v>313</v>
      </c>
      <c r="D205" s="65" t="s">
        <v>286</v>
      </c>
      <c r="E205" s="63">
        <v>0</v>
      </c>
      <c r="F205" s="57">
        <v>257.67</v>
      </c>
      <c r="G205" s="53">
        <f t="shared" si="1880"/>
        <v>0</v>
      </c>
      <c r="H205" s="24">
        <f t="shared" si="1881"/>
        <v>2</v>
      </c>
      <c r="I205" s="24">
        <f t="shared" si="1882"/>
        <v>515.34</v>
      </c>
      <c r="J205" s="24">
        <f t="shared" si="1936"/>
        <v>-2</v>
      </c>
      <c r="K205" s="24">
        <f t="shared" si="1937"/>
        <v>2</v>
      </c>
      <c r="L205" s="24">
        <f t="shared" si="1938"/>
        <v>515.34</v>
      </c>
      <c r="M205" s="24">
        <f t="shared" si="1939"/>
        <v>-2</v>
      </c>
      <c r="N205" s="24">
        <f t="shared" si="1940"/>
        <v>-515.34</v>
      </c>
      <c r="O205" s="25"/>
      <c r="P205" s="25">
        <f t="shared" si="1941"/>
        <v>0</v>
      </c>
      <c r="Q205" s="25"/>
      <c r="R205" s="25">
        <f t="shared" si="1889"/>
        <v>0</v>
      </c>
      <c r="S205" s="25"/>
      <c r="T205" s="25">
        <f t="shared" si="1942"/>
        <v>0</v>
      </c>
      <c r="U205" s="25"/>
      <c r="V205" s="25">
        <f t="shared" si="1943"/>
        <v>0</v>
      </c>
      <c r="W205" s="25"/>
      <c r="X205" s="25">
        <f t="shared" si="1944"/>
        <v>0</v>
      </c>
      <c r="Y205" s="25"/>
      <c r="Z205" s="25">
        <f t="shared" si="1945"/>
        <v>0</v>
      </c>
      <c r="AA205" s="25"/>
      <c r="AB205" s="25">
        <f t="shared" si="1946"/>
        <v>0</v>
      </c>
      <c r="AC205" s="25"/>
      <c r="AD205" s="25">
        <f t="shared" si="1947"/>
        <v>0</v>
      </c>
      <c r="AE205" s="25"/>
      <c r="AF205" s="25">
        <f t="shared" si="1948"/>
        <v>0</v>
      </c>
      <c r="AG205" s="25"/>
      <c r="AH205" s="25">
        <f t="shared" si="1949"/>
        <v>0</v>
      </c>
      <c r="AI205" s="25"/>
      <c r="AJ205" s="25">
        <f t="shared" si="1950"/>
        <v>0</v>
      </c>
      <c r="AK205" s="25"/>
      <c r="AL205" s="25">
        <f t="shared" si="1951"/>
        <v>0</v>
      </c>
      <c r="AM205" s="25"/>
      <c r="AN205" s="25">
        <f t="shared" si="1952"/>
        <v>0</v>
      </c>
      <c r="AO205" s="25"/>
      <c r="AP205" s="25">
        <f t="shared" si="1953"/>
        <v>0</v>
      </c>
      <c r="AQ205" s="25"/>
      <c r="AR205" s="25">
        <f t="shared" si="1954"/>
        <v>0</v>
      </c>
      <c r="AS205" s="25"/>
      <c r="AT205" s="25">
        <f t="shared" si="1955"/>
        <v>0</v>
      </c>
      <c r="AU205" s="25"/>
      <c r="AV205" s="25">
        <f t="shared" si="1956"/>
        <v>0</v>
      </c>
      <c r="AW205" s="25"/>
      <c r="AX205" s="25">
        <f t="shared" si="1957"/>
        <v>0</v>
      </c>
      <c r="AY205" s="25"/>
      <c r="AZ205" s="25">
        <f t="shared" si="1958"/>
        <v>0</v>
      </c>
      <c r="BA205" s="25"/>
      <c r="BB205" s="25">
        <f t="shared" si="1959"/>
        <v>0</v>
      </c>
      <c r="BC205" s="25"/>
      <c r="BD205" s="25">
        <f t="shared" si="1960"/>
        <v>0</v>
      </c>
      <c r="BE205" s="25"/>
      <c r="BF205" s="25">
        <f t="shared" si="1961"/>
        <v>0</v>
      </c>
      <c r="BG205" s="25"/>
      <c r="BH205" s="25">
        <f t="shared" si="1962"/>
        <v>0</v>
      </c>
      <c r="BI205" s="25"/>
      <c r="BJ205" s="25">
        <f t="shared" si="1963"/>
        <v>0</v>
      </c>
      <c r="BK205" s="25"/>
      <c r="BL205" s="25">
        <f t="shared" si="1964"/>
        <v>0</v>
      </c>
      <c r="BM205" s="25"/>
      <c r="BN205" s="25">
        <f t="shared" si="1965"/>
        <v>0</v>
      </c>
      <c r="BO205" s="25"/>
      <c r="BP205" s="25">
        <f t="shared" si="1966"/>
        <v>0</v>
      </c>
      <c r="BQ205" s="25"/>
      <c r="BR205" s="25">
        <f t="shared" si="1967"/>
        <v>0</v>
      </c>
      <c r="BS205" s="25"/>
      <c r="BT205" s="25">
        <f t="shared" si="1968"/>
        <v>0</v>
      </c>
      <c r="BU205" s="25"/>
      <c r="BV205" s="25">
        <f t="shared" si="1969"/>
        <v>0</v>
      </c>
      <c r="BW205" s="25"/>
      <c r="BX205" s="25">
        <f t="shared" si="1970"/>
        <v>0</v>
      </c>
      <c r="BY205" s="25"/>
      <c r="BZ205" s="25">
        <f t="shared" si="1971"/>
        <v>0</v>
      </c>
      <c r="CA205" s="25"/>
      <c r="CB205" s="25">
        <f t="shared" si="1972"/>
        <v>0</v>
      </c>
      <c r="CC205" s="25"/>
      <c r="CD205" s="25">
        <f t="shared" si="1973"/>
        <v>0</v>
      </c>
      <c r="CE205" s="25"/>
      <c r="CF205" s="25">
        <f t="shared" si="1974"/>
        <v>0</v>
      </c>
      <c r="CG205" s="25"/>
      <c r="CH205" s="25">
        <f t="shared" si="1975"/>
        <v>0</v>
      </c>
      <c r="CI205" s="25"/>
      <c r="CJ205" s="25">
        <f t="shared" si="1976"/>
        <v>0</v>
      </c>
      <c r="CK205" s="25"/>
      <c r="CL205" s="25">
        <f t="shared" si="1977"/>
        <v>0</v>
      </c>
      <c r="CM205" s="25"/>
      <c r="CN205" s="25">
        <f t="shared" si="1978"/>
        <v>0</v>
      </c>
      <c r="CO205" s="25"/>
      <c r="CP205" s="25">
        <f t="shared" si="1979"/>
        <v>0</v>
      </c>
      <c r="CQ205" s="25"/>
      <c r="CR205" s="25">
        <f t="shared" si="1980"/>
        <v>0</v>
      </c>
      <c r="CS205" s="25">
        <v>2</v>
      </c>
      <c r="CT205" s="25">
        <f t="shared" si="1981"/>
        <v>515.34</v>
      </c>
      <c r="CU205" s="25"/>
      <c r="CV205" s="25">
        <f t="shared" si="1930"/>
        <v>0</v>
      </c>
      <c r="CW205" s="25"/>
      <c r="CX205" s="25">
        <f t="shared" si="1931"/>
        <v>0</v>
      </c>
      <c r="CY205" s="25"/>
      <c r="CZ205" s="25">
        <f t="shared" si="1932"/>
        <v>0</v>
      </c>
      <c r="DA205" s="25"/>
      <c r="DB205" s="25">
        <f t="shared" si="1933"/>
        <v>0</v>
      </c>
      <c r="DC205" s="25"/>
      <c r="DD205" s="25">
        <f t="shared" si="1934"/>
        <v>0</v>
      </c>
      <c r="DE205" s="25"/>
      <c r="DF205" s="25">
        <f t="shared" si="1935"/>
        <v>0</v>
      </c>
    </row>
    <row r="206" spans="1:110" s="7" customFormat="1" ht="38.25" x14ac:dyDescent="0.2">
      <c r="A206" s="63"/>
      <c r="B206" s="82" t="s">
        <v>314</v>
      </c>
      <c r="C206" s="64" t="s">
        <v>315</v>
      </c>
      <c r="D206" s="65" t="s">
        <v>337</v>
      </c>
      <c r="E206" s="63">
        <v>0</v>
      </c>
      <c r="F206" s="57">
        <v>163.99</v>
      </c>
      <c r="G206" s="53">
        <f t="shared" si="1880"/>
        <v>0</v>
      </c>
      <c r="H206" s="24">
        <f t="shared" si="1881"/>
        <v>74.099999999999994</v>
      </c>
      <c r="I206" s="24">
        <f t="shared" si="1882"/>
        <v>12151.66</v>
      </c>
      <c r="J206" s="24">
        <f t="shared" si="1936"/>
        <v>-74.099999999999994</v>
      </c>
      <c r="K206" s="24">
        <f t="shared" si="1937"/>
        <v>74.099999999999994</v>
      </c>
      <c r="L206" s="24">
        <f t="shared" si="1938"/>
        <v>12151.66</v>
      </c>
      <c r="M206" s="24">
        <f t="shared" si="1939"/>
        <v>-74.099999999999994</v>
      </c>
      <c r="N206" s="24">
        <f t="shared" si="1940"/>
        <v>-12151.66</v>
      </c>
      <c r="O206" s="25"/>
      <c r="P206" s="25">
        <f t="shared" si="1941"/>
        <v>0</v>
      </c>
      <c r="Q206" s="25"/>
      <c r="R206" s="25">
        <f t="shared" si="1889"/>
        <v>0</v>
      </c>
      <c r="S206" s="25"/>
      <c r="T206" s="25">
        <f t="shared" si="1942"/>
        <v>0</v>
      </c>
      <c r="U206" s="25"/>
      <c r="V206" s="25">
        <f t="shared" si="1943"/>
        <v>0</v>
      </c>
      <c r="W206" s="25"/>
      <c r="X206" s="25">
        <f t="shared" si="1944"/>
        <v>0</v>
      </c>
      <c r="Y206" s="25"/>
      <c r="Z206" s="25">
        <f t="shared" si="1945"/>
        <v>0</v>
      </c>
      <c r="AA206" s="25"/>
      <c r="AB206" s="25">
        <f t="shared" si="1946"/>
        <v>0</v>
      </c>
      <c r="AC206" s="25"/>
      <c r="AD206" s="25">
        <f t="shared" si="1947"/>
        <v>0</v>
      </c>
      <c r="AE206" s="25"/>
      <c r="AF206" s="25">
        <f t="shared" si="1948"/>
        <v>0</v>
      </c>
      <c r="AG206" s="25"/>
      <c r="AH206" s="25">
        <f t="shared" si="1949"/>
        <v>0</v>
      </c>
      <c r="AI206" s="25"/>
      <c r="AJ206" s="25">
        <f t="shared" si="1950"/>
        <v>0</v>
      </c>
      <c r="AK206" s="25"/>
      <c r="AL206" s="25">
        <f t="shared" si="1951"/>
        <v>0</v>
      </c>
      <c r="AM206" s="25"/>
      <c r="AN206" s="25">
        <f t="shared" si="1952"/>
        <v>0</v>
      </c>
      <c r="AO206" s="25"/>
      <c r="AP206" s="25">
        <f t="shared" si="1953"/>
        <v>0</v>
      </c>
      <c r="AQ206" s="25"/>
      <c r="AR206" s="25">
        <f t="shared" si="1954"/>
        <v>0</v>
      </c>
      <c r="AS206" s="25"/>
      <c r="AT206" s="25">
        <f t="shared" si="1955"/>
        <v>0</v>
      </c>
      <c r="AU206" s="25"/>
      <c r="AV206" s="25">
        <f t="shared" si="1956"/>
        <v>0</v>
      </c>
      <c r="AW206" s="25"/>
      <c r="AX206" s="25">
        <f t="shared" si="1957"/>
        <v>0</v>
      </c>
      <c r="AY206" s="25"/>
      <c r="AZ206" s="25">
        <f t="shared" si="1958"/>
        <v>0</v>
      </c>
      <c r="BA206" s="25"/>
      <c r="BB206" s="25">
        <f t="shared" si="1959"/>
        <v>0</v>
      </c>
      <c r="BC206" s="25"/>
      <c r="BD206" s="25">
        <f t="shared" si="1960"/>
        <v>0</v>
      </c>
      <c r="BE206" s="25"/>
      <c r="BF206" s="25">
        <f t="shared" si="1961"/>
        <v>0</v>
      </c>
      <c r="BG206" s="25"/>
      <c r="BH206" s="25">
        <f t="shared" si="1962"/>
        <v>0</v>
      </c>
      <c r="BI206" s="25"/>
      <c r="BJ206" s="25">
        <f t="shared" si="1963"/>
        <v>0</v>
      </c>
      <c r="BK206" s="25"/>
      <c r="BL206" s="25">
        <f t="shared" si="1964"/>
        <v>0</v>
      </c>
      <c r="BM206" s="25"/>
      <c r="BN206" s="25">
        <f t="shared" si="1965"/>
        <v>0</v>
      </c>
      <c r="BO206" s="25"/>
      <c r="BP206" s="25">
        <f t="shared" si="1966"/>
        <v>0</v>
      </c>
      <c r="BQ206" s="25"/>
      <c r="BR206" s="25">
        <f t="shared" si="1967"/>
        <v>0</v>
      </c>
      <c r="BS206" s="25"/>
      <c r="BT206" s="25">
        <f t="shared" si="1968"/>
        <v>0</v>
      </c>
      <c r="BU206" s="25"/>
      <c r="BV206" s="25">
        <f t="shared" si="1969"/>
        <v>0</v>
      </c>
      <c r="BW206" s="25"/>
      <c r="BX206" s="25">
        <f t="shared" si="1970"/>
        <v>0</v>
      </c>
      <c r="BY206" s="25"/>
      <c r="BZ206" s="25">
        <f t="shared" si="1971"/>
        <v>0</v>
      </c>
      <c r="CA206" s="25"/>
      <c r="CB206" s="25">
        <f t="shared" si="1972"/>
        <v>0</v>
      </c>
      <c r="CC206" s="25"/>
      <c r="CD206" s="25">
        <f t="shared" si="1973"/>
        <v>0</v>
      </c>
      <c r="CE206" s="25"/>
      <c r="CF206" s="25">
        <f t="shared" si="1974"/>
        <v>0</v>
      </c>
      <c r="CG206" s="25"/>
      <c r="CH206" s="25">
        <f t="shared" si="1975"/>
        <v>0</v>
      </c>
      <c r="CI206" s="25"/>
      <c r="CJ206" s="25">
        <f t="shared" si="1976"/>
        <v>0</v>
      </c>
      <c r="CK206" s="25"/>
      <c r="CL206" s="25">
        <f t="shared" si="1977"/>
        <v>0</v>
      </c>
      <c r="CM206" s="25"/>
      <c r="CN206" s="25">
        <f t="shared" si="1978"/>
        <v>0</v>
      </c>
      <c r="CO206" s="25"/>
      <c r="CP206" s="25">
        <f t="shared" si="1979"/>
        <v>0</v>
      </c>
      <c r="CQ206" s="25"/>
      <c r="CR206" s="25">
        <f t="shared" si="1980"/>
        <v>0</v>
      </c>
      <c r="CS206" s="25">
        <v>74.099999999999994</v>
      </c>
      <c r="CT206" s="25">
        <f t="shared" si="1981"/>
        <v>12151.66</v>
      </c>
      <c r="CU206" s="25"/>
      <c r="CV206" s="25">
        <f t="shared" si="1930"/>
        <v>0</v>
      </c>
      <c r="CW206" s="25"/>
      <c r="CX206" s="25">
        <f t="shared" si="1931"/>
        <v>0</v>
      </c>
      <c r="CY206" s="25"/>
      <c r="CZ206" s="25">
        <f t="shared" si="1932"/>
        <v>0</v>
      </c>
      <c r="DA206" s="25"/>
      <c r="DB206" s="25">
        <f t="shared" si="1933"/>
        <v>0</v>
      </c>
      <c r="DC206" s="25"/>
      <c r="DD206" s="25">
        <f t="shared" si="1934"/>
        <v>0</v>
      </c>
      <c r="DE206" s="25"/>
      <c r="DF206" s="25">
        <f t="shared" si="1935"/>
        <v>0</v>
      </c>
    </row>
    <row r="207" spans="1:110" s="7" customFormat="1" ht="51" x14ac:dyDescent="0.2">
      <c r="A207" s="63"/>
      <c r="B207" s="82" t="s">
        <v>316</v>
      </c>
      <c r="C207" s="64" t="s">
        <v>317</v>
      </c>
      <c r="D207" s="65" t="s">
        <v>286</v>
      </c>
      <c r="E207" s="63">
        <v>0</v>
      </c>
      <c r="F207" s="57">
        <v>3028.59</v>
      </c>
      <c r="G207" s="53">
        <f t="shared" si="1880"/>
        <v>0</v>
      </c>
      <c r="H207" s="24">
        <f t="shared" si="1881"/>
        <v>4</v>
      </c>
      <c r="I207" s="24">
        <f t="shared" si="1882"/>
        <v>12114.36</v>
      </c>
      <c r="J207" s="24">
        <f t="shared" si="1936"/>
        <v>-4</v>
      </c>
      <c r="K207" s="24">
        <f t="shared" si="1937"/>
        <v>4</v>
      </c>
      <c r="L207" s="24">
        <f t="shared" si="1938"/>
        <v>12114.36</v>
      </c>
      <c r="M207" s="24">
        <f t="shared" si="1939"/>
        <v>-4</v>
      </c>
      <c r="N207" s="24">
        <f t="shared" si="1940"/>
        <v>-12114.36</v>
      </c>
      <c r="O207" s="25"/>
      <c r="P207" s="25">
        <f t="shared" si="1941"/>
        <v>0</v>
      </c>
      <c r="Q207" s="25"/>
      <c r="R207" s="25">
        <f t="shared" si="1889"/>
        <v>0</v>
      </c>
      <c r="S207" s="25"/>
      <c r="T207" s="25">
        <f t="shared" si="1942"/>
        <v>0</v>
      </c>
      <c r="U207" s="25"/>
      <c r="V207" s="25">
        <f t="shared" si="1943"/>
        <v>0</v>
      </c>
      <c r="W207" s="25"/>
      <c r="X207" s="25">
        <f t="shared" si="1944"/>
        <v>0</v>
      </c>
      <c r="Y207" s="25"/>
      <c r="Z207" s="25">
        <f t="shared" si="1945"/>
        <v>0</v>
      </c>
      <c r="AA207" s="25"/>
      <c r="AB207" s="25">
        <f t="shared" si="1946"/>
        <v>0</v>
      </c>
      <c r="AC207" s="25"/>
      <c r="AD207" s="25">
        <f t="shared" si="1947"/>
        <v>0</v>
      </c>
      <c r="AE207" s="25"/>
      <c r="AF207" s="25">
        <f t="shared" si="1948"/>
        <v>0</v>
      </c>
      <c r="AG207" s="25"/>
      <c r="AH207" s="25">
        <f t="shared" si="1949"/>
        <v>0</v>
      </c>
      <c r="AI207" s="25"/>
      <c r="AJ207" s="25">
        <f t="shared" si="1950"/>
        <v>0</v>
      </c>
      <c r="AK207" s="25"/>
      <c r="AL207" s="25">
        <f t="shared" si="1951"/>
        <v>0</v>
      </c>
      <c r="AM207" s="25"/>
      <c r="AN207" s="25">
        <f t="shared" si="1952"/>
        <v>0</v>
      </c>
      <c r="AO207" s="25"/>
      <c r="AP207" s="25">
        <f t="shared" si="1953"/>
        <v>0</v>
      </c>
      <c r="AQ207" s="25"/>
      <c r="AR207" s="25">
        <f t="shared" si="1954"/>
        <v>0</v>
      </c>
      <c r="AS207" s="25"/>
      <c r="AT207" s="25">
        <f t="shared" si="1955"/>
        <v>0</v>
      </c>
      <c r="AU207" s="25"/>
      <c r="AV207" s="25">
        <f t="shared" si="1956"/>
        <v>0</v>
      </c>
      <c r="AW207" s="25"/>
      <c r="AX207" s="25">
        <f t="shared" si="1957"/>
        <v>0</v>
      </c>
      <c r="AY207" s="25"/>
      <c r="AZ207" s="25">
        <f t="shared" si="1958"/>
        <v>0</v>
      </c>
      <c r="BA207" s="25"/>
      <c r="BB207" s="25">
        <f t="shared" si="1959"/>
        <v>0</v>
      </c>
      <c r="BC207" s="25"/>
      <c r="BD207" s="25">
        <f t="shared" si="1960"/>
        <v>0</v>
      </c>
      <c r="BE207" s="25"/>
      <c r="BF207" s="25">
        <f t="shared" si="1961"/>
        <v>0</v>
      </c>
      <c r="BG207" s="25"/>
      <c r="BH207" s="25">
        <f t="shared" si="1962"/>
        <v>0</v>
      </c>
      <c r="BI207" s="25"/>
      <c r="BJ207" s="25">
        <f t="shared" si="1963"/>
        <v>0</v>
      </c>
      <c r="BK207" s="25"/>
      <c r="BL207" s="25">
        <f t="shared" si="1964"/>
        <v>0</v>
      </c>
      <c r="BM207" s="25"/>
      <c r="BN207" s="25">
        <f t="shared" si="1965"/>
        <v>0</v>
      </c>
      <c r="BO207" s="25"/>
      <c r="BP207" s="25">
        <f t="shared" si="1966"/>
        <v>0</v>
      </c>
      <c r="BQ207" s="25"/>
      <c r="BR207" s="25">
        <f t="shared" si="1967"/>
        <v>0</v>
      </c>
      <c r="BS207" s="25"/>
      <c r="BT207" s="25">
        <f t="shared" si="1968"/>
        <v>0</v>
      </c>
      <c r="BU207" s="25"/>
      <c r="BV207" s="25">
        <f t="shared" si="1969"/>
        <v>0</v>
      </c>
      <c r="BW207" s="25"/>
      <c r="BX207" s="25">
        <f t="shared" si="1970"/>
        <v>0</v>
      </c>
      <c r="BY207" s="25"/>
      <c r="BZ207" s="25">
        <f t="shared" si="1971"/>
        <v>0</v>
      </c>
      <c r="CA207" s="25"/>
      <c r="CB207" s="25">
        <f t="shared" si="1972"/>
        <v>0</v>
      </c>
      <c r="CC207" s="25"/>
      <c r="CD207" s="25">
        <f t="shared" si="1973"/>
        <v>0</v>
      </c>
      <c r="CE207" s="25"/>
      <c r="CF207" s="25">
        <f t="shared" si="1974"/>
        <v>0</v>
      </c>
      <c r="CG207" s="25"/>
      <c r="CH207" s="25">
        <f t="shared" si="1975"/>
        <v>0</v>
      </c>
      <c r="CI207" s="25"/>
      <c r="CJ207" s="25">
        <f t="shared" si="1976"/>
        <v>0</v>
      </c>
      <c r="CK207" s="25"/>
      <c r="CL207" s="25">
        <f t="shared" si="1977"/>
        <v>0</v>
      </c>
      <c r="CM207" s="25"/>
      <c r="CN207" s="25">
        <f t="shared" si="1978"/>
        <v>0</v>
      </c>
      <c r="CO207" s="25"/>
      <c r="CP207" s="25">
        <f t="shared" si="1979"/>
        <v>0</v>
      </c>
      <c r="CQ207" s="25"/>
      <c r="CR207" s="25">
        <f t="shared" si="1980"/>
        <v>0</v>
      </c>
      <c r="CS207" s="25">
        <v>4</v>
      </c>
      <c r="CT207" s="25">
        <f t="shared" si="1981"/>
        <v>12114.36</v>
      </c>
      <c r="CU207" s="25"/>
      <c r="CV207" s="25">
        <f t="shared" si="1930"/>
        <v>0</v>
      </c>
      <c r="CW207" s="25"/>
      <c r="CX207" s="25">
        <f t="shared" si="1931"/>
        <v>0</v>
      </c>
      <c r="CY207" s="25"/>
      <c r="CZ207" s="25">
        <f t="shared" si="1932"/>
        <v>0</v>
      </c>
      <c r="DA207" s="25"/>
      <c r="DB207" s="25">
        <f t="shared" si="1933"/>
        <v>0</v>
      </c>
      <c r="DC207" s="25"/>
      <c r="DD207" s="25">
        <f t="shared" si="1934"/>
        <v>0</v>
      </c>
      <c r="DE207" s="25"/>
      <c r="DF207" s="25">
        <f t="shared" si="1935"/>
        <v>0</v>
      </c>
    </row>
    <row r="208" spans="1:110" s="7" customFormat="1" ht="38.25" x14ac:dyDescent="0.2">
      <c r="A208" s="63"/>
      <c r="B208" s="82" t="s">
        <v>318</v>
      </c>
      <c r="C208" s="64" t="s">
        <v>319</v>
      </c>
      <c r="D208" s="65" t="s">
        <v>286</v>
      </c>
      <c r="E208" s="63">
        <v>0</v>
      </c>
      <c r="F208" s="57">
        <v>1258.8599999999999</v>
      </c>
      <c r="G208" s="53">
        <f t="shared" si="1880"/>
        <v>0</v>
      </c>
      <c r="H208" s="24">
        <f t="shared" si="1881"/>
        <v>2</v>
      </c>
      <c r="I208" s="24">
        <f t="shared" si="1882"/>
        <v>2517.7199999999998</v>
      </c>
      <c r="J208" s="24">
        <f t="shared" si="1936"/>
        <v>-2</v>
      </c>
      <c r="K208" s="24">
        <f t="shared" si="1937"/>
        <v>2</v>
      </c>
      <c r="L208" s="24">
        <f t="shared" si="1938"/>
        <v>2517.7199999999998</v>
      </c>
      <c r="M208" s="24">
        <f t="shared" si="1939"/>
        <v>-2</v>
      </c>
      <c r="N208" s="24">
        <f t="shared" si="1940"/>
        <v>-2517.7199999999998</v>
      </c>
      <c r="O208" s="25"/>
      <c r="P208" s="25">
        <f t="shared" si="1941"/>
        <v>0</v>
      </c>
      <c r="Q208" s="25"/>
      <c r="R208" s="25">
        <f t="shared" si="1889"/>
        <v>0</v>
      </c>
      <c r="S208" s="25"/>
      <c r="T208" s="25">
        <f t="shared" si="1942"/>
        <v>0</v>
      </c>
      <c r="U208" s="25"/>
      <c r="V208" s="25">
        <f t="shared" si="1943"/>
        <v>0</v>
      </c>
      <c r="W208" s="25"/>
      <c r="X208" s="25">
        <f t="shared" si="1944"/>
        <v>0</v>
      </c>
      <c r="Y208" s="25"/>
      <c r="Z208" s="25">
        <f t="shared" si="1945"/>
        <v>0</v>
      </c>
      <c r="AA208" s="25"/>
      <c r="AB208" s="25">
        <f t="shared" si="1946"/>
        <v>0</v>
      </c>
      <c r="AC208" s="25"/>
      <c r="AD208" s="25">
        <f t="shared" si="1947"/>
        <v>0</v>
      </c>
      <c r="AE208" s="25"/>
      <c r="AF208" s="25">
        <f t="shared" si="1948"/>
        <v>0</v>
      </c>
      <c r="AG208" s="25"/>
      <c r="AH208" s="25">
        <f t="shared" si="1949"/>
        <v>0</v>
      </c>
      <c r="AI208" s="25"/>
      <c r="AJ208" s="25">
        <f t="shared" si="1950"/>
        <v>0</v>
      </c>
      <c r="AK208" s="25"/>
      <c r="AL208" s="25">
        <f t="shared" si="1951"/>
        <v>0</v>
      </c>
      <c r="AM208" s="25"/>
      <c r="AN208" s="25">
        <f t="shared" si="1952"/>
        <v>0</v>
      </c>
      <c r="AO208" s="25"/>
      <c r="AP208" s="25">
        <f t="shared" si="1953"/>
        <v>0</v>
      </c>
      <c r="AQ208" s="25"/>
      <c r="AR208" s="25">
        <f t="shared" si="1954"/>
        <v>0</v>
      </c>
      <c r="AS208" s="25"/>
      <c r="AT208" s="25">
        <f t="shared" si="1955"/>
        <v>0</v>
      </c>
      <c r="AU208" s="25"/>
      <c r="AV208" s="25">
        <f t="shared" si="1956"/>
        <v>0</v>
      </c>
      <c r="AW208" s="25"/>
      <c r="AX208" s="25">
        <f t="shared" si="1957"/>
        <v>0</v>
      </c>
      <c r="AY208" s="25"/>
      <c r="AZ208" s="25">
        <f t="shared" si="1958"/>
        <v>0</v>
      </c>
      <c r="BA208" s="25"/>
      <c r="BB208" s="25">
        <f t="shared" si="1959"/>
        <v>0</v>
      </c>
      <c r="BC208" s="25"/>
      <c r="BD208" s="25">
        <f t="shared" si="1960"/>
        <v>0</v>
      </c>
      <c r="BE208" s="25"/>
      <c r="BF208" s="25">
        <f t="shared" si="1961"/>
        <v>0</v>
      </c>
      <c r="BG208" s="25"/>
      <c r="BH208" s="25">
        <f t="shared" si="1962"/>
        <v>0</v>
      </c>
      <c r="BI208" s="25"/>
      <c r="BJ208" s="25">
        <f t="shared" si="1963"/>
        <v>0</v>
      </c>
      <c r="BK208" s="25"/>
      <c r="BL208" s="25">
        <f t="shared" si="1964"/>
        <v>0</v>
      </c>
      <c r="BM208" s="25"/>
      <c r="BN208" s="25">
        <f t="shared" si="1965"/>
        <v>0</v>
      </c>
      <c r="BO208" s="25"/>
      <c r="BP208" s="25">
        <f t="shared" si="1966"/>
        <v>0</v>
      </c>
      <c r="BQ208" s="25"/>
      <c r="BR208" s="25">
        <f t="shared" si="1967"/>
        <v>0</v>
      </c>
      <c r="BS208" s="25"/>
      <c r="BT208" s="25">
        <f t="shared" si="1968"/>
        <v>0</v>
      </c>
      <c r="BU208" s="25"/>
      <c r="BV208" s="25">
        <f t="shared" si="1969"/>
        <v>0</v>
      </c>
      <c r="BW208" s="25"/>
      <c r="BX208" s="25">
        <f t="shared" si="1970"/>
        <v>0</v>
      </c>
      <c r="BY208" s="25"/>
      <c r="BZ208" s="25">
        <f t="shared" si="1971"/>
        <v>0</v>
      </c>
      <c r="CA208" s="25"/>
      <c r="CB208" s="25">
        <f t="shared" si="1972"/>
        <v>0</v>
      </c>
      <c r="CC208" s="25"/>
      <c r="CD208" s="25">
        <f t="shared" si="1973"/>
        <v>0</v>
      </c>
      <c r="CE208" s="25"/>
      <c r="CF208" s="25">
        <f t="shared" si="1974"/>
        <v>0</v>
      </c>
      <c r="CG208" s="25"/>
      <c r="CH208" s="25">
        <f t="shared" si="1975"/>
        <v>0</v>
      </c>
      <c r="CI208" s="25"/>
      <c r="CJ208" s="25">
        <f t="shared" si="1976"/>
        <v>0</v>
      </c>
      <c r="CK208" s="25"/>
      <c r="CL208" s="25">
        <f t="shared" si="1977"/>
        <v>0</v>
      </c>
      <c r="CM208" s="25"/>
      <c r="CN208" s="25">
        <f t="shared" si="1978"/>
        <v>0</v>
      </c>
      <c r="CO208" s="25"/>
      <c r="CP208" s="25">
        <f t="shared" si="1979"/>
        <v>0</v>
      </c>
      <c r="CQ208" s="25"/>
      <c r="CR208" s="25">
        <f t="shared" si="1980"/>
        <v>0</v>
      </c>
      <c r="CS208" s="25">
        <v>2</v>
      </c>
      <c r="CT208" s="25">
        <f t="shared" si="1981"/>
        <v>2517.7199999999998</v>
      </c>
      <c r="CU208" s="25"/>
      <c r="CV208" s="25">
        <f t="shared" si="1930"/>
        <v>0</v>
      </c>
      <c r="CW208" s="25"/>
      <c r="CX208" s="25">
        <f t="shared" si="1931"/>
        <v>0</v>
      </c>
      <c r="CY208" s="25"/>
      <c r="CZ208" s="25">
        <f t="shared" si="1932"/>
        <v>0</v>
      </c>
      <c r="DA208" s="25"/>
      <c r="DB208" s="25">
        <f t="shared" si="1933"/>
        <v>0</v>
      </c>
      <c r="DC208" s="25"/>
      <c r="DD208" s="25">
        <f t="shared" si="1934"/>
        <v>0</v>
      </c>
      <c r="DE208" s="25"/>
      <c r="DF208" s="25">
        <f t="shared" si="1935"/>
        <v>0</v>
      </c>
    </row>
    <row r="209" spans="1:110" s="7" customFormat="1" ht="51" x14ac:dyDescent="0.2">
      <c r="A209" s="63"/>
      <c r="B209" s="82" t="s">
        <v>320</v>
      </c>
      <c r="C209" s="64" t="s">
        <v>321</v>
      </c>
      <c r="D209" s="65" t="s">
        <v>286</v>
      </c>
      <c r="E209" s="63">
        <v>0</v>
      </c>
      <c r="F209" s="57">
        <v>4121.9399999999996</v>
      </c>
      <c r="G209" s="53">
        <f t="shared" si="1880"/>
        <v>0</v>
      </c>
      <c r="H209" s="24">
        <f t="shared" si="1881"/>
        <v>1</v>
      </c>
      <c r="I209" s="24">
        <f t="shared" si="1882"/>
        <v>4121.9399999999996</v>
      </c>
      <c r="J209" s="24">
        <f t="shared" si="1936"/>
        <v>-1</v>
      </c>
      <c r="K209" s="24">
        <f t="shared" si="1937"/>
        <v>1</v>
      </c>
      <c r="L209" s="24">
        <f t="shared" si="1938"/>
        <v>4121.9399999999996</v>
      </c>
      <c r="M209" s="24">
        <f t="shared" si="1939"/>
        <v>-1</v>
      </c>
      <c r="N209" s="24">
        <f t="shared" si="1940"/>
        <v>-4121.9399999999996</v>
      </c>
      <c r="O209" s="25"/>
      <c r="P209" s="25">
        <f t="shared" si="1941"/>
        <v>0</v>
      </c>
      <c r="Q209" s="25"/>
      <c r="R209" s="25">
        <f t="shared" si="1889"/>
        <v>0</v>
      </c>
      <c r="S209" s="25"/>
      <c r="T209" s="25">
        <f t="shared" si="1942"/>
        <v>0</v>
      </c>
      <c r="U209" s="25"/>
      <c r="V209" s="25">
        <f t="shared" si="1943"/>
        <v>0</v>
      </c>
      <c r="W209" s="25"/>
      <c r="X209" s="25">
        <f t="shared" si="1944"/>
        <v>0</v>
      </c>
      <c r="Y209" s="25"/>
      <c r="Z209" s="25">
        <f t="shared" si="1945"/>
        <v>0</v>
      </c>
      <c r="AA209" s="25"/>
      <c r="AB209" s="25">
        <f t="shared" si="1946"/>
        <v>0</v>
      </c>
      <c r="AC209" s="25"/>
      <c r="AD209" s="25">
        <f t="shared" si="1947"/>
        <v>0</v>
      </c>
      <c r="AE209" s="25"/>
      <c r="AF209" s="25">
        <f t="shared" si="1948"/>
        <v>0</v>
      </c>
      <c r="AG209" s="25"/>
      <c r="AH209" s="25">
        <f t="shared" si="1949"/>
        <v>0</v>
      </c>
      <c r="AI209" s="25"/>
      <c r="AJ209" s="25">
        <f t="shared" si="1950"/>
        <v>0</v>
      </c>
      <c r="AK209" s="25"/>
      <c r="AL209" s="25">
        <f t="shared" si="1951"/>
        <v>0</v>
      </c>
      <c r="AM209" s="25"/>
      <c r="AN209" s="25">
        <f t="shared" si="1952"/>
        <v>0</v>
      </c>
      <c r="AO209" s="25"/>
      <c r="AP209" s="25">
        <f t="shared" si="1953"/>
        <v>0</v>
      </c>
      <c r="AQ209" s="25"/>
      <c r="AR209" s="25">
        <f t="shared" si="1954"/>
        <v>0</v>
      </c>
      <c r="AS209" s="25"/>
      <c r="AT209" s="25">
        <f t="shared" si="1955"/>
        <v>0</v>
      </c>
      <c r="AU209" s="25"/>
      <c r="AV209" s="25">
        <f t="shared" si="1956"/>
        <v>0</v>
      </c>
      <c r="AW209" s="25"/>
      <c r="AX209" s="25">
        <f t="shared" si="1957"/>
        <v>0</v>
      </c>
      <c r="AY209" s="25"/>
      <c r="AZ209" s="25">
        <f t="shared" si="1958"/>
        <v>0</v>
      </c>
      <c r="BA209" s="25"/>
      <c r="BB209" s="25">
        <f t="shared" si="1959"/>
        <v>0</v>
      </c>
      <c r="BC209" s="25"/>
      <c r="BD209" s="25">
        <f t="shared" si="1960"/>
        <v>0</v>
      </c>
      <c r="BE209" s="25"/>
      <c r="BF209" s="25">
        <f t="shared" si="1961"/>
        <v>0</v>
      </c>
      <c r="BG209" s="25"/>
      <c r="BH209" s="25">
        <f t="shared" si="1962"/>
        <v>0</v>
      </c>
      <c r="BI209" s="25"/>
      <c r="BJ209" s="25">
        <f t="shared" si="1963"/>
        <v>0</v>
      </c>
      <c r="BK209" s="25"/>
      <c r="BL209" s="25">
        <f t="shared" si="1964"/>
        <v>0</v>
      </c>
      <c r="BM209" s="25"/>
      <c r="BN209" s="25">
        <f t="shared" si="1965"/>
        <v>0</v>
      </c>
      <c r="BO209" s="25"/>
      <c r="BP209" s="25">
        <f t="shared" si="1966"/>
        <v>0</v>
      </c>
      <c r="BQ209" s="25"/>
      <c r="BR209" s="25">
        <f t="shared" si="1967"/>
        <v>0</v>
      </c>
      <c r="BS209" s="25"/>
      <c r="BT209" s="25">
        <f t="shared" si="1968"/>
        <v>0</v>
      </c>
      <c r="BU209" s="25"/>
      <c r="BV209" s="25">
        <f t="shared" si="1969"/>
        <v>0</v>
      </c>
      <c r="BW209" s="25"/>
      <c r="BX209" s="25">
        <f t="shared" si="1970"/>
        <v>0</v>
      </c>
      <c r="BY209" s="25"/>
      <c r="BZ209" s="25">
        <f t="shared" si="1971"/>
        <v>0</v>
      </c>
      <c r="CA209" s="25"/>
      <c r="CB209" s="25">
        <f t="shared" si="1972"/>
        <v>0</v>
      </c>
      <c r="CC209" s="25"/>
      <c r="CD209" s="25">
        <f t="shared" si="1973"/>
        <v>0</v>
      </c>
      <c r="CE209" s="25"/>
      <c r="CF209" s="25">
        <f t="shared" si="1974"/>
        <v>0</v>
      </c>
      <c r="CG209" s="25"/>
      <c r="CH209" s="25">
        <f t="shared" si="1975"/>
        <v>0</v>
      </c>
      <c r="CI209" s="25"/>
      <c r="CJ209" s="25">
        <f t="shared" si="1976"/>
        <v>0</v>
      </c>
      <c r="CK209" s="25"/>
      <c r="CL209" s="25">
        <f t="shared" si="1977"/>
        <v>0</v>
      </c>
      <c r="CM209" s="25"/>
      <c r="CN209" s="25">
        <f t="shared" si="1978"/>
        <v>0</v>
      </c>
      <c r="CO209" s="25"/>
      <c r="CP209" s="25">
        <f t="shared" si="1979"/>
        <v>0</v>
      </c>
      <c r="CQ209" s="25"/>
      <c r="CR209" s="25">
        <f t="shared" si="1980"/>
        <v>0</v>
      </c>
      <c r="CS209" s="25">
        <v>1</v>
      </c>
      <c r="CT209" s="25">
        <f t="shared" si="1981"/>
        <v>4121.9399999999996</v>
      </c>
      <c r="CU209" s="25"/>
      <c r="CV209" s="25">
        <f t="shared" si="1930"/>
        <v>0</v>
      </c>
      <c r="CW209" s="25"/>
      <c r="CX209" s="25">
        <f t="shared" si="1931"/>
        <v>0</v>
      </c>
      <c r="CY209" s="25"/>
      <c r="CZ209" s="25">
        <f t="shared" si="1932"/>
        <v>0</v>
      </c>
      <c r="DA209" s="25"/>
      <c r="DB209" s="25">
        <f t="shared" si="1933"/>
        <v>0</v>
      </c>
      <c r="DC209" s="25"/>
      <c r="DD209" s="25">
        <f t="shared" si="1934"/>
        <v>0</v>
      </c>
      <c r="DE209" s="25"/>
      <c r="DF209" s="25">
        <f t="shared" si="1935"/>
        <v>0</v>
      </c>
    </row>
    <row r="210" spans="1:110" s="7" customFormat="1" ht="76.5" x14ac:dyDescent="0.2">
      <c r="A210" s="63"/>
      <c r="B210" s="82" t="s">
        <v>322</v>
      </c>
      <c r="C210" s="64" t="s">
        <v>323</v>
      </c>
      <c r="D210" s="65" t="s">
        <v>288</v>
      </c>
      <c r="E210" s="63">
        <v>0</v>
      </c>
      <c r="F210" s="57">
        <v>8571.1200000000008</v>
      </c>
      <c r="G210" s="53">
        <f t="shared" si="1880"/>
        <v>0</v>
      </c>
      <c r="H210" s="24">
        <f t="shared" si="1881"/>
        <v>9.1</v>
      </c>
      <c r="I210" s="24">
        <f t="shared" si="1882"/>
        <v>77997.19</v>
      </c>
      <c r="J210" s="24">
        <f t="shared" ref="J210:J213" si="1982">+E210-H210</f>
        <v>-9.1</v>
      </c>
      <c r="K210" s="24">
        <f t="shared" ref="K210:K213" si="1983">H210</f>
        <v>9.1</v>
      </c>
      <c r="L210" s="24">
        <f t="shared" ref="L210:L213" si="1984">I210</f>
        <v>77997.19</v>
      </c>
      <c r="M210" s="24">
        <f t="shared" ref="M210:M213" si="1985">E210-H210</f>
        <v>-9.1</v>
      </c>
      <c r="N210" s="24">
        <f t="shared" ref="N210:N213" si="1986">G210-I210</f>
        <v>-77997.19</v>
      </c>
      <c r="O210" s="25"/>
      <c r="P210" s="25">
        <f t="shared" ref="P210:P213" si="1987">ROUND(O210*$F210,2)</f>
        <v>0</v>
      </c>
      <c r="Q210" s="25"/>
      <c r="R210" s="25">
        <f t="shared" si="1889"/>
        <v>0</v>
      </c>
      <c r="S210" s="25"/>
      <c r="T210" s="25">
        <f t="shared" ref="T210:T213" si="1988">S210*F210</f>
        <v>0</v>
      </c>
      <c r="U210" s="25"/>
      <c r="V210" s="25">
        <f t="shared" ref="V210:V213" si="1989">ROUND(U210*F210,2)</f>
        <v>0</v>
      </c>
      <c r="W210" s="25"/>
      <c r="X210" s="25">
        <f t="shared" ref="X210:X213" si="1990">ROUND(W210*F210,2)</f>
        <v>0</v>
      </c>
      <c r="Y210" s="25"/>
      <c r="Z210" s="25">
        <f t="shared" ref="Z210:Z213" si="1991">ROUND(Y210*F210,2)</f>
        <v>0</v>
      </c>
      <c r="AA210" s="25"/>
      <c r="AB210" s="25">
        <f t="shared" ref="AB210:AB213" si="1992">ROUND(AA210*F210,2)</f>
        <v>0</v>
      </c>
      <c r="AC210" s="25"/>
      <c r="AD210" s="25">
        <f t="shared" ref="AD210:AD213" si="1993">ROUND(AC210*F210,2)</f>
        <v>0</v>
      </c>
      <c r="AE210" s="25"/>
      <c r="AF210" s="25">
        <f t="shared" ref="AF210:AF213" si="1994">ROUND(AE210*F210,2)</f>
        <v>0</v>
      </c>
      <c r="AG210" s="25"/>
      <c r="AH210" s="25">
        <f t="shared" ref="AH210:AH213" si="1995">ROUND(AG210*F210,2)</f>
        <v>0</v>
      </c>
      <c r="AI210" s="25"/>
      <c r="AJ210" s="25">
        <f t="shared" ref="AJ210:AJ213" si="1996">ROUND(AI210*F210,2)</f>
        <v>0</v>
      </c>
      <c r="AK210" s="25"/>
      <c r="AL210" s="25">
        <f t="shared" ref="AL210:AL213" si="1997">ROUND(AK210*F210,2)</f>
        <v>0</v>
      </c>
      <c r="AM210" s="25"/>
      <c r="AN210" s="25">
        <f t="shared" ref="AN210:AN213" si="1998">ROUND(AM210*F210,2)</f>
        <v>0</v>
      </c>
      <c r="AO210" s="25"/>
      <c r="AP210" s="25">
        <f t="shared" ref="AP210:AP213" si="1999">ROUND(AO210*F210,2)</f>
        <v>0</v>
      </c>
      <c r="AQ210" s="25"/>
      <c r="AR210" s="25">
        <f t="shared" ref="AR210:AR213" si="2000">ROUND(AQ210*F210,2)</f>
        <v>0</v>
      </c>
      <c r="AS210" s="25"/>
      <c r="AT210" s="25">
        <f t="shared" ref="AT210:AT213" si="2001">ROUND(AS210*F210,2)</f>
        <v>0</v>
      </c>
      <c r="AU210" s="25"/>
      <c r="AV210" s="25">
        <f t="shared" ref="AV210:AV213" si="2002">ROUND(AU210*F210,2)</f>
        <v>0</v>
      </c>
      <c r="AW210" s="25"/>
      <c r="AX210" s="25">
        <f t="shared" ref="AX210:AX213" si="2003">ROUND(AW210*F210,2)</f>
        <v>0</v>
      </c>
      <c r="AY210" s="25"/>
      <c r="AZ210" s="25">
        <f t="shared" ref="AZ210:AZ213" si="2004">ROUND(AY210*F210,2)</f>
        <v>0</v>
      </c>
      <c r="BA210" s="25"/>
      <c r="BB210" s="25">
        <f t="shared" ref="BB210:BB213" si="2005">ROUND(BA210*F210,2)</f>
        <v>0</v>
      </c>
      <c r="BC210" s="25"/>
      <c r="BD210" s="25">
        <f t="shared" ref="BD210:BD213" si="2006">ROUND(BC210*F210,2)</f>
        <v>0</v>
      </c>
      <c r="BE210" s="25"/>
      <c r="BF210" s="25">
        <f t="shared" ref="BF210:BF213" si="2007">ROUND(BE210*F210,2)</f>
        <v>0</v>
      </c>
      <c r="BG210" s="25"/>
      <c r="BH210" s="25">
        <f t="shared" ref="BH210:BH213" si="2008">ROUND(BG210*F210,2)</f>
        <v>0</v>
      </c>
      <c r="BI210" s="25"/>
      <c r="BJ210" s="25">
        <f t="shared" ref="BJ210:BJ213" si="2009">ROUND(BI210*F210,2)</f>
        <v>0</v>
      </c>
      <c r="BK210" s="25"/>
      <c r="BL210" s="25">
        <f t="shared" ref="BL210:BL213" si="2010">ROUND(BK210*F210,2)</f>
        <v>0</v>
      </c>
      <c r="BM210" s="25"/>
      <c r="BN210" s="25">
        <f t="shared" ref="BN210:BN213" si="2011">ROUND(BM210*F210,2)</f>
        <v>0</v>
      </c>
      <c r="BO210" s="25"/>
      <c r="BP210" s="25">
        <f t="shared" ref="BP210:BP213" si="2012">ROUND(BO210*F210,2)</f>
        <v>0</v>
      </c>
      <c r="BQ210" s="25"/>
      <c r="BR210" s="25">
        <f t="shared" ref="BR210:BR213" si="2013">ROUND(BQ210*F210,2)</f>
        <v>0</v>
      </c>
      <c r="BS210" s="25"/>
      <c r="BT210" s="25">
        <f t="shared" ref="BT210:BT213" si="2014">ROUND(BS210*F210,2)</f>
        <v>0</v>
      </c>
      <c r="BU210" s="25"/>
      <c r="BV210" s="25">
        <f t="shared" ref="BV210:BV213" si="2015">ROUND(BU210*F210,2)</f>
        <v>0</v>
      </c>
      <c r="BW210" s="25"/>
      <c r="BX210" s="25">
        <f t="shared" ref="BX210:BX213" si="2016">ROUND(BW210*F210,2)</f>
        <v>0</v>
      </c>
      <c r="BY210" s="25"/>
      <c r="BZ210" s="25">
        <f t="shared" ref="BZ210:BZ213" si="2017">ROUND(BY210*F210,2)</f>
        <v>0</v>
      </c>
      <c r="CA210" s="25"/>
      <c r="CB210" s="25">
        <f t="shared" ref="CB210:CB213" si="2018">ROUND(CA210*F210,2)</f>
        <v>0</v>
      </c>
      <c r="CC210" s="25"/>
      <c r="CD210" s="25">
        <f t="shared" ref="CD210:CD213" si="2019">ROUND(CC210*F210,2)</f>
        <v>0</v>
      </c>
      <c r="CE210" s="25"/>
      <c r="CF210" s="25">
        <f t="shared" ref="CF210:CF213" si="2020">ROUND(CE210*F210,2)</f>
        <v>0</v>
      </c>
      <c r="CG210" s="25"/>
      <c r="CH210" s="25">
        <f t="shared" ref="CH210:CH213" si="2021">ROUND(CG210*F210,2)</f>
        <v>0</v>
      </c>
      <c r="CI210" s="25"/>
      <c r="CJ210" s="25">
        <f t="shared" ref="CJ210:CJ213" si="2022">ROUND(CI210*F210,2)</f>
        <v>0</v>
      </c>
      <c r="CK210" s="25"/>
      <c r="CL210" s="25">
        <f t="shared" ref="CL210:CL213" si="2023">ROUND(CK210*F210,2)</f>
        <v>0</v>
      </c>
      <c r="CM210" s="25"/>
      <c r="CN210" s="25">
        <f t="shared" ref="CN210:CN213" si="2024">ROUND(CM210*F210,2)</f>
        <v>0</v>
      </c>
      <c r="CO210" s="25"/>
      <c r="CP210" s="25">
        <f t="shared" ref="CP210:CP213" si="2025">ROUND(CO210*F210,2)</f>
        <v>0</v>
      </c>
      <c r="CQ210" s="25"/>
      <c r="CR210" s="25">
        <f t="shared" ref="CR210:CR213" si="2026">ROUND(CQ210*F210,2)</f>
        <v>0</v>
      </c>
      <c r="CS210" s="25">
        <v>9.1</v>
      </c>
      <c r="CT210" s="25">
        <f t="shared" ref="CT210:CT213" si="2027">ROUND(CS210*F210,2)</f>
        <v>77997.19</v>
      </c>
      <c r="CU210" s="25"/>
      <c r="CV210" s="25">
        <f t="shared" si="1930"/>
        <v>0</v>
      </c>
      <c r="CW210" s="25"/>
      <c r="CX210" s="25">
        <f t="shared" si="1931"/>
        <v>0</v>
      </c>
      <c r="CY210" s="25"/>
      <c r="CZ210" s="25">
        <f t="shared" si="1932"/>
        <v>0</v>
      </c>
      <c r="DA210" s="25"/>
      <c r="DB210" s="25">
        <f t="shared" si="1933"/>
        <v>0</v>
      </c>
      <c r="DC210" s="25"/>
      <c r="DD210" s="25">
        <f t="shared" si="1934"/>
        <v>0</v>
      </c>
      <c r="DE210" s="25"/>
      <c r="DF210" s="25">
        <f t="shared" si="1935"/>
        <v>0</v>
      </c>
    </row>
    <row r="211" spans="1:110" s="7" customFormat="1" ht="51" x14ac:dyDescent="0.2">
      <c r="A211" s="63"/>
      <c r="B211" s="82" t="s">
        <v>324</v>
      </c>
      <c r="C211" s="64" t="s">
        <v>325</v>
      </c>
      <c r="D211" s="65" t="s">
        <v>336</v>
      </c>
      <c r="E211" s="63">
        <v>0</v>
      </c>
      <c r="F211" s="57">
        <v>298.17</v>
      </c>
      <c r="G211" s="53">
        <f t="shared" si="1880"/>
        <v>0</v>
      </c>
      <c r="H211" s="24">
        <f t="shared" si="1881"/>
        <v>40.98</v>
      </c>
      <c r="I211" s="24">
        <f t="shared" si="1882"/>
        <v>12219.01</v>
      </c>
      <c r="J211" s="24">
        <f t="shared" si="1982"/>
        <v>-40.98</v>
      </c>
      <c r="K211" s="24">
        <f t="shared" si="1983"/>
        <v>40.98</v>
      </c>
      <c r="L211" s="24">
        <f t="shared" si="1984"/>
        <v>12219.01</v>
      </c>
      <c r="M211" s="24">
        <f t="shared" si="1985"/>
        <v>-40.98</v>
      </c>
      <c r="N211" s="24">
        <f t="shared" si="1986"/>
        <v>-12219.01</v>
      </c>
      <c r="O211" s="25"/>
      <c r="P211" s="25">
        <f t="shared" si="1987"/>
        <v>0</v>
      </c>
      <c r="Q211" s="25"/>
      <c r="R211" s="25">
        <f t="shared" si="1889"/>
        <v>0</v>
      </c>
      <c r="S211" s="25"/>
      <c r="T211" s="25">
        <f t="shared" si="1988"/>
        <v>0</v>
      </c>
      <c r="U211" s="25"/>
      <c r="V211" s="25">
        <f t="shared" si="1989"/>
        <v>0</v>
      </c>
      <c r="W211" s="25"/>
      <c r="X211" s="25">
        <f t="shared" si="1990"/>
        <v>0</v>
      </c>
      <c r="Y211" s="25"/>
      <c r="Z211" s="25">
        <f t="shared" si="1991"/>
        <v>0</v>
      </c>
      <c r="AA211" s="25"/>
      <c r="AB211" s="25">
        <f t="shared" si="1992"/>
        <v>0</v>
      </c>
      <c r="AC211" s="25"/>
      <c r="AD211" s="25">
        <f t="shared" si="1993"/>
        <v>0</v>
      </c>
      <c r="AE211" s="25"/>
      <c r="AF211" s="25">
        <f t="shared" si="1994"/>
        <v>0</v>
      </c>
      <c r="AG211" s="25"/>
      <c r="AH211" s="25">
        <f t="shared" si="1995"/>
        <v>0</v>
      </c>
      <c r="AI211" s="25"/>
      <c r="AJ211" s="25">
        <f t="shared" si="1996"/>
        <v>0</v>
      </c>
      <c r="AK211" s="25"/>
      <c r="AL211" s="25">
        <f t="shared" si="1997"/>
        <v>0</v>
      </c>
      <c r="AM211" s="25"/>
      <c r="AN211" s="25">
        <f t="shared" si="1998"/>
        <v>0</v>
      </c>
      <c r="AO211" s="25"/>
      <c r="AP211" s="25">
        <f t="shared" si="1999"/>
        <v>0</v>
      </c>
      <c r="AQ211" s="25"/>
      <c r="AR211" s="25">
        <f t="shared" si="2000"/>
        <v>0</v>
      </c>
      <c r="AS211" s="25"/>
      <c r="AT211" s="25">
        <f t="shared" si="2001"/>
        <v>0</v>
      </c>
      <c r="AU211" s="25"/>
      <c r="AV211" s="25">
        <f t="shared" si="2002"/>
        <v>0</v>
      </c>
      <c r="AW211" s="25"/>
      <c r="AX211" s="25">
        <f t="shared" si="2003"/>
        <v>0</v>
      </c>
      <c r="AY211" s="25"/>
      <c r="AZ211" s="25">
        <f t="shared" si="2004"/>
        <v>0</v>
      </c>
      <c r="BA211" s="25"/>
      <c r="BB211" s="25">
        <f t="shared" si="2005"/>
        <v>0</v>
      </c>
      <c r="BC211" s="25"/>
      <c r="BD211" s="25">
        <f t="shared" si="2006"/>
        <v>0</v>
      </c>
      <c r="BE211" s="25"/>
      <c r="BF211" s="25">
        <f t="shared" si="2007"/>
        <v>0</v>
      </c>
      <c r="BG211" s="25"/>
      <c r="BH211" s="25">
        <f t="shared" si="2008"/>
        <v>0</v>
      </c>
      <c r="BI211" s="25"/>
      <c r="BJ211" s="25">
        <f t="shared" si="2009"/>
        <v>0</v>
      </c>
      <c r="BK211" s="25"/>
      <c r="BL211" s="25">
        <f t="shared" si="2010"/>
        <v>0</v>
      </c>
      <c r="BM211" s="25"/>
      <c r="BN211" s="25">
        <f t="shared" si="2011"/>
        <v>0</v>
      </c>
      <c r="BO211" s="25"/>
      <c r="BP211" s="25">
        <f t="shared" si="2012"/>
        <v>0</v>
      </c>
      <c r="BQ211" s="25"/>
      <c r="BR211" s="25">
        <f t="shared" si="2013"/>
        <v>0</v>
      </c>
      <c r="BS211" s="25"/>
      <c r="BT211" s="25">
        <f t="shared" si="2014"/>
        <v>0</v>
      </c>
      <c r="BU211" s="25"/>
      <c r="BV211" s="25">
        <f t="shared" si="2015"/>
        <v>0</v>
      </c>
      <c r="BW211" s="25"/>
      <c r="BX211" s="25">
        <f t="shared" si="2016"/>
        <v>0</v>
      </c>
      <c r="BY211" s="25"/>
      <c r="BZ211" s="25">
        <f t="shared" si="2017"/>
        <v>0</v>
      </c>
      <c r="CA211" s="25"/>
      <c r="CB211" s="25">
        <f t="shared" si="2018"/>
        <v>0</v>
      </c>
      <c r="CC211" s="25"/>
      <c r="CD211" s="25">
        <f t="shared" si="2019"/>
        <v>0</v>
      </c>
      <c r="CE211" s="25"/>
      <c r="CF211" s="25">
        <f t="shared" si="2020"/>
        <v>0</v>
      </c>
      <c r="CG211" s="25"/>
      <c r="CH211" s="25">
        <f t="shared" si="2021"/>
        <v>0</v>
      </c>
      <c r="CI211" s="25"/>
      <c r="CJ211" s="25">
        <f t="shared" si="2022"/>
        <v>0</v>
      </c>
      <c r="CK211" s="25"/>
      <c r="CL211" s="25">
        <f t="shared" si="2023"/>
        <v>0</v>
      </c>
      <c r="CM211" s="25"/>
      <c r="CN211" s="25">
        <f t="shared" si="2024"/>
        <v>0</v>
      </c>
      <c r="CO211" s="25"/>
      <c r="CP211" s="25">
        <f t="shared" si="2025"/>
        <v>0</v>
      </c>
      <c r="CQ211" s="25"/>
      <c r="CR211" s="25">
        <f t="shared" si="2026"/>
        <v>0</v>
      </c>
      <c r="CS211" s="25">
        <v>40.98</v>
      </c>
      <c r="CT211" s="25">
        <f t="shared" si="2027"/>
        <v>12219.01</v>
      </c>
      <c r="CU211" s="25"/>
      <c r="CV211" s="25">
        <f t="shared" si="1930"/>
        <v>0</v>
      </c>
      <c r="CW211" s="25"/>
      <c r="CX211" s="25">
        <f t="shared" si="1931"/>
        <v>0</v>
      </c>
      <c r="CY211" s="25"/>
      <c r="CZ211" s="25">
        <f t="shared" si="1932"/>
        <v>0</v>
      </c>
      <c r="DA211" s="25"/>
      <c r="DB211" s="25">
        <f t="shared" si="1933"/>
        <v>0</v>
      </c>
      <c r="DC211" s="25"/>
      <c r="DD211" s="25">
        <f t="shared" si="1934"/>
        <v>0</v>
      </c>
      <c r="DE211" s="25"/>
      <c r="DF211" s="25">
        <f t="shared" si="1935"/>
        <v>0</v>
      </c>
    </row>
    <row r="212" spans="1:110" s="7" customFormat="1" ht="76.5" x14ac:dyDescent="0.2">
      <c r="A212" s="63"/>
      <c r="B212" s="82" t="s">
        <v>326</v>
      </c>
      <c r="C212" s="64" t="s">
        <v>327</v>
      </c>
      <c r="D212" s="65" t="s">
        <v>337</v>
      </c>
      <c r="E212" s="63">
        <v>0</v>
      </c>
      <c r="F212" s="57">
        <v>7149.92</v>
      </c>
      <c r="G212" s="53">
        <f t="shared" si="1880"/>
        <v>0</v>
      </c>
      <c r="H212" s="24">
        <f t="shared" si="1881"/>
        <v>26.2</v>
      </c>
      <c r="I212" s="24">
        <f t="shared" si="1882"/>
        <v>187327.9</v>
      </c>
      <c r="J212" s="24">
        <f t="shared" si="1982"/>
        <v>-26.2</v>
      </c>
      <c r="K212" s="24">
        <f t="shared" si="1983"/>
        <v>26.2</v>
      </c>
      <c r="L212" s="24">
        <f t="shared" si="1984"/>
        <v>187327.9</v>
      </c>
      <c r="M212" s="24">
        <f t="shared" si="1985"/>
        <v>-26.2</v>
      </c>
      <c r="N212" s="24">
        <f t="shared" si="1986"/>
        <v>-187327.9</v>
      </c>
      <c r="O212" s="25"/>
      <c r="P212" s="25">
        <f t="shared" si="1987"/>
        <v>0</v>
      </c>
      <c r="Q212" s="25"/>
      <c r="R212" s="25">
        <f t="shared" si="1889"/>
        <v>0</v>
      </c>
      <c r="S212" s="25"/>
      <c r="T212" s="25">
        <f t="shared" si="1988"/>
        <v>0</v>
      </c>
      <c r="U212" s="25"/>
      <c r="V212" s="25">
        <f t="shared" si="1989"/>
        <v>0</v>
      </c>
      <c r="W212" s="25"/>
      <c r="X212" s="25">
        <f t="shared" si="1990"/>
        <v>0</v>
      </c>
      <c r="Y212" s="25"/>
      <c r="Z212" s="25">
        <f t="shared" si="1991"/>
        <v>0</v>
      </c>
      <c r="AA212" s="25"/>
      <c r="AB212" s="25">
        <f t="shared" si="1992"/>
        <v>0</v>
      </c>
      <c r="AC212" s="25"/>
      <c r="AD212" s="25">
        <f t="shared" si="1993"/>
        <v>0</v>
      </c>
      <c r="AE212" s="25"/>
      <c r="AF212" s="25">
        <f t="shared" si="1994"/>
        <v>0</v>
      </c>
      <c r="AG212" s="25"/>
      <c r="AH212" s="25">
        <f t="shared" si="1995"/>
        <v>0</v>
      </c>
      <c r="AI212" s="25"/>
      <c r="AJ212" s="25">
        <f t="shared" si="1996"/>
        <v>0</v>
      </c>
      <c r="AK212" s="25"/>
      <c r="AL212" s="25">
        <f t="shared" si="1997"/>
        <v>0</v>
      </c>
      <c r="AM212" s="25"/>
      <c r="AN212" s="25">
        <f t="shared" si="1998"/>
        <v>0</v>
      </c>
      <c r="AO212" s="25"/>
      <c r="AP212" s="25">
        <f t="shared" si="1999"/>
        <v>0</v>
      </c>
      <c r="AQ212" s="25"/>
      <c r="AR212" s="25">
        <f t="shared" si="2000"/>
        <v>0</v>
      </c>
      <c r="AS212" s="25"/>
      <c r="AT212" s="25">
        <f t="shared" si="2001"/>
        <v>0</v>
      </c>
      <c r="AU212" s="25"/>
      <c r="AV212" s="25">
        <f t="shared" si="2002"/>
        <v>0</v>
      </c>
      <c r="AW212" s="25"/>
      <c r="AX212" s="25">
        <f t="shared" si="2003"/>
        <v>0</v>
      </c>
      <c r="AY212" s="25"/>
      <c r="AZ212" s="25">
        <f t="shared" si="2004"/>
        <v>0</v>
      </c>
      <c r="BA212" s="25"/>
      <c r="BB212" s="25">
        <f t="shared" si="2005"/>
        <v>0</v>
      </c>
      <c r="BC212" s="25"/>
      <c r="BD212" s="25">
        <f t="shared" si="2006"/>
        <v>0</v>
      </c>
      <c r="BE212" s="25"/>
      <c r="BF212" s="25">
        <f t="shared" si="2007"/>
        <v>0</v>
      </c>
      <c r="BG212" s="25"/>
      <c r="BH212" s="25">
        <f t="shared" si="2008"/>
        <v>0</v>
      </c>
      <c r="BI212" s="25"/>
      <c r="BJ212" s="25">
        <f t="shared" si="2009"/>
        <v>0</v>
      </c>
      <c r="BK212" s="25"/>
      <c r="BL212" s="25">
        <f t="shared" si="2010"/>
        <v>0</v>
      </c>
      <c r="BM212" s="25"/>
      <c r="BN212" s="25">
        <f t="shared" si="2011"/>
        <v>0</v>
      </c>
      <c r="BO212" s="25"/>
      <c r="BP212" s="25">
        <f t="shared" si="2012"/>
        <v>0</v>
      </c>
      <c r="BQ212" s="25"/>
      <c r="BR212" s="25">
        <f t="shared" si="2013"/>
        <v>0</v>
      </c>
      <c r="BS212" s="25"/>
      <c r="BT212" s="25">
        <f t="shared" si="2014"/>
        <v>0</v>
      </c>
      <c r="BU212" s="25"/>
      <c r="BV212" s="25">
        <f t="shared" si="2015"/>
        <v>0</v>
      </c>
      <c r="BW212" s="25"/>
      <c r="BX212" s="25">
        <f t="shared" si="2016"/>
        <v>0</v>
      </c>
      <c r="BY212" s="25"/>
      <c r="BZ212" s="25">
        <f t="shared" si="2017"/>
        <v>0</v>
      </c>
      <c r="CA212" s="25"/>
      <c r="CB212" s="25">
        <f t="shared" si="2018"/>
        <v>0</v>
      </c>
      <c r="CC212" s="25"/>
      <c r="CD212" s="25">
        <f t="shared" si="2019"/>
        <v>0</v>
      </c>
      <c r="CE212" s="25"/>
      <c r="CF212" s="25">
        <f t="shared" si="2020"/>
        <v>0</v>
      </c>
      <c r="CG212" s="25"/>
      <c r="CH212" s="25">
        <f t="shared" si="2021"/>
        <v>0</v>
      </c>
      <c r="CI212" s="25"/>
      <c r="CJ212" s="25">
        <f t="shared" si="2022"/>
        <v>0</v>
      </c>
      <c r="CK212" s="25"/>
      <c r="CL212" s="25">
        <f t="shared" si="2023"/>
        <v>0</v>
      </c>
      <c r="CM212" s="25"/>
      <c r="CN212" s="25">
        <f t="shared" si="2024"/>
        <v>0</v>
      </c>
      <c r="CO212" s="25"/>
      <c r="CP212" s="25">
        <f t="shared" si="2025"/>
        <v>0</v>
      </c>
      <c r="CQ212" s="25"/>
      <c r="CR212" s="25">
        <f t="shared" si="2026"/>
        <v>0</v>
      </c>
      <c r="CS212" s="25">
        <v>26.2</v>
      </c>
      <c r="CT212" s="25">
        <f t="shared" si="2027"/>
        <v>187327.9</v>
      </c>
      <c r="CU212" s="25"/>
      <c r="CV212" s="25">
        <f t="shared" si="1930"/>
        <v>0</v>
      </c>
      <c r="CW212" s="25"/>
      <c r="CX212" s="25">
        <f t="shared" si="1931"/>
        <v>0</v>
      </c>
      <c r="CY212" s="25"/>
      <c r="CZ212" s="25">
        <f t="shared" si="1932"/>
        <v>0</v>
      </c>
      <c r="DA212" s="25"/>
      <c r="DB212" s="25">
        <f t="shared" si="1933"/>
        <v>0</v>
      </c>
      <c r="DC212" s="25"/>
      <c r="DD212" s="25">
        <f t="shared" si="1934"/>
        <v>0</v>
      </c>
      <c r="DE212" s="25"/>
      <c r="DF212" s="25">
        <f t="shared" si="1935"/>
        <v>0</v>
      </c>
    </row>
    <row r="213" spans="1:110" s="7" customFormat="1" ht="76.5" x14ac:dyDescent="0.2">
      <c r="A213" s="63"/>
      <c r="B213" s="82" t="s">
        <v>328</v>
      </c>
      <c r="C213" s="64" t="s">
        <v>329</v>
      </c>
      <c r="D213" s="65" t="s">
        <v>288</v>
      </c>
      <c r="E213" s="63">
        <v>0</v>
      </c>
      <c r="F213" s="57">
        <v>7624.1</v>
      </c>
      <c r="G213" s="53">
        <f t="shared" si="1880"/>
        <v>0</v>
      </c>
      <c r="H213" s="24">
        <f t="shared" si="1881"/>
        <v>15.8</v>
      </c>
      <c r="I213" s="24">
        <f t="shared" si="1882"/>
        <v>120460.78</v>
      </c>
      <c r="J213" s="24">
        <f t="shared" si="1982"/>
        <v>-15.8</v>
      </c>
      <c r="K213" s="24">
        <f t="shared" si="1983"/>
        <v>15.8</v>
      </c>
      <c r="L213" s="24">
        <f t="shared" si="1984"/>
        <v>120460.78</v>
      </c>
      <c r="M213" s="24">
        <f t="shared" si="1985"/>
        <v>-15.8</v>
      </c>
      <c r="N213" s="24">
        <f t="shared" si="1986"/>
        <v>-120460.78</v>
      </c>
      <c r="O213" s="25"/>
      <c r="P213" s="25">
        <f t="shared" si="1987"/>
        <v>0</v>
      </c>
      <c r="Q213" s="25"/>
      <c r="R213" s="25">
        <f t="shared" si="1889"/>
        <v>0</v>
      </c>
      <c r="S213" s="25"/>
      <c r="T213" s="25">
        <f t="shared" si="1988"/>
        <v>0</v>
      </c>
      <c r="U213" s="25"/>
      <c r="V213" s="25">
        <f t="shared" si="1989"/>
        <v>0</v>
      </c>
      <c r="W213" s="25"/>
      <c r="X213" s="25">
        <f t="shared" si="1990"/>
        <v>0</v>
      </c>
      <c r="Y213" s="25"/>
      <c r="Z213" s="25">
        <f t="shared" si="1991"/>
        <v>0</v>
      </c>
      <c r="AA213" s="25"/>
      <c r="AB213" s="25">
        <f t="shared" si="1992"/>
        <v>0</v>
      </c>
      <c r="AC213" s="25"/>
      <c r="AD213" s="25">
        <f t="shared" si="1993"/>
        <v>0</v>
      </c>
      <c r="AE213" s="25"/>
      <c r="AF213" s="25">
        <f t="shared" si="1994"/>
        <v>0</v>
      </c>
      <c r="AG213" s="25"/>
      <c r="AH213" s="25">
        <f t="shared" si="1995"/>
        <v>0</v>
      </c>
      <c r="AI213" s="25"/>
      <c r="AJ213" s="25">
        <f t="shared" si="1996"/>
        <v>0</v>
      </c>
      <c r="AK213" s="25"/>
      <c r="AL213" s="25">
        <f t="shared" si="1997"/>
        <v>0</v>
      </c>
      <c r="AM213" s="25"/>
      <c r="AN213" s="25">
        <f t="shared" si="1998"/>
        <v>0</v>
      </c>
      <c r="AO213" s="25"/>
      <c r="AP213" s="25">
        <f t="shared" si="1999"/>
        <v>0</v>
      </c>
      <c r="AQ213" s="25"/>
      <c r="AR213" s="25">
        <f t="shared" si="2000"/>
        <v>0</v>
      </c>
      <c r="AS213" s="25"/>
      <c r="AT213" s="25">
        <f t="shared" si="2001"/>
        <v>0</v>
      </c>
      <c r="AU213" s="25"/>
      <c r="AV213" s="25">
        <f t="shared" si="2002"/>
        <v>0</v>
      </c>
      <c r="AW213" s="25"/>
      <c r="AX213" s="25">
        <f t="shared" si="2003"/>
        <v>0</v>
      </c>
      <c r="AY213" s="25"/>
      <c r="AZ213" s="25">
        <f t="shared" si="2004"/>
        <v>0</v>
      </c>
      <c r="BA213" s="25"/>
      <c r="BB213" s="25">
        <f t="shared" si="2005"/>
        <v>0</v>
      </c>
      <c r="BC213" s="25"/>
      <c r="BD213" s="25">
        <f t="shared" si="2006"/>
        <v>0</v>
      </c>
      <c r="BE213" s="25"/>
      <c r="BF213" s="25">
        <f t="shared" si="2007"/>
        <v>0</v>
      </c>
      <c r="BG213" s="25"/>
      <c r="BH213" s="25">
        <f t="shared" si="2008"/>
        <v>0</v>
      </c>
      <c r="BI213" s="25"/>
      <c r="BJ213" s="25">
        <f t="shared" si="2009"/>
        <v>0</v>
      </c>
      <c r="BK213" s="25"/>
      <c r="BL213" s="25">
        <f t="shared" si="2010"/>
        <v>0</v>
      </c>
      <c r="BM213" s="25"/>
      <c r="BN213" s="25">
        <f t="shared" si="2011"/>
        <v>0</v>
      </c>
      <c r="BO213" s="25"/>
      <c r="BP213" s="25">
        <f t="shared" si="2012"/>
        <v>0</v>
      </c>
      <c r="BQ213" s="25"/>
      <c r="BR213" s="25">
        <f t="shared" si="2013"/>
        <v>0</v>
      </c>
      <c r="BS213" s="25"/>
      <c r="BT213" s="25">
        <f t="shared" si="2014"/>
        <v>0</v>
      </c>
      <c r="BU213" s="25"/>
      <c r="BV213" s="25">
        <f t="shared" si="2015"/>
        <v>0</v>
      </c>
      <c r="BW213" s="25"/>
      <c r="BX213" s="25">
        <f t="shared" si="2016"/>
        <v>0</v>
      </c>
      <c r="BY213" s="25"/>
      <c r="BZ213" s="25">
        <f t="shared" si="2017"/>
        <v>0</v>
      </c>
      <c r="CA213" s="25"/>
      <c r="CB213" s="25">
        <f t="shared" si="2018"/>
        <v>0</v>
      </c>
      <c r="CC213" s="25"/>
      <c r="CD213" s="25">
        <f t="shared" si="2019"/>
        <v>0</v>
      </c>
      <c r="CE213" s="25"/>
      <c r="CF213" s="25">
        <f t="shared" si="2020"/>
        <v>0</v>
      </c>
      <c r="CG213" s="25"/>
      <c r="CH213" s="25">
        <f t="shared" si="2021"/>
        <v>0</v>
      </c>
      <c r="CI213" s="25"/>
      <c r="CJ213" s="25">
        <f t="shared" si="2022"/>
        <v>0</v>
      </c>
      <c r="CK213" s="25"/>
      <c r="CL213" s="25">
        <f t="shared" si="2023"/>
        <v>0</v>
      </c>
      <c r="CM213" s="25"/>
      <c r="CN213" s="25">
        <f t="shared" si="2024"/>
        <v>0</v>
      </c>
      <c r="CO213" s="25"/>
      <c r="CP213" s="25">
        <f t="shared" si="2025"/>
        <v>0</v>
      </c>
      <c r="CQ213" s="25"/>
      <c r="CR213" s="25">
        <f t="shared" si="2026"/>
        <v>0</v>
      </c>
      <c r="CS213" s="25">
        <v>15.8</v>
      </c>
      <c r="CT213" s="25">
        <f t="shared" si="2027"/>
        <v>120460.78</v>
      </c>
      <c r="CU213" s="25"/>
      <c r="CV213" s="25">
        <f t="shared" si="1930"/>
        <v>0</v>
      </c>
      <c r="CW213" s="25"/>
      <c r="CX213" s="25">
        <f t="shared" si="1931"/>
        <v>0</v>
      </c>
      <c r="CY213" s="25"/>
      <c r="CZ213" s="25">
        <f t="shared" si="1932"/>
        <v>0</v>
      </c>
      <c r="DA213" s="25"/>
      <c r="DB213" s="25">
        <f t="shared" si="1933"/>
        <v>0</v>
      </c>
      <c r="DC213" s="25"/>
      <c r="DD213" s="25">
        <f t="shared" si="1934"/>
        <v>0</v>
      </c>
      <c r="DE213" s="25"/>
      <c r="DF213" s="25">
        <f t="shared" si="1935"/>
        <v>0</v>
      </c>
    </row>
    <row r="214" spans="1:110" s="7" customFormat="1" ht="63.75" x14ac:dyDescent="0.2">
      <c r="A214" s="63"/>
      <c r="B214" s="82" t="s">
        <v>330</v>
      </c>
      <c r="C214" s="64" t="s">
        <v>331</v>
      </c>
      <c r="D214" s="65" t="s">
        <v>336</v>
      </c>
      <c r="E214" s="63">
        <v>0</v>
      </c>
      <c r="F214" s="57">
        <v>4566.05</v>
      </c>
      <c r="G214" s="53">
        <f t="shared" si="1880"/>
        <v>0</v>
      </c>
      <c r="H214" s="24">
        <f t="shared" si="1881"/>
        <v>22.78</v>
      </c>
      <c r="I214" s="24">
        <f t="shared" si="1882"/>
        <v>104014.62</v>
      </c>
      <c r="J214" s="24">
        <f t="shared" ref="J214:J215" si="2028">+E214-H214</f>
        <v>-22.78</v>
      </c>
      <c r="K214" s="24">
        <f t="shared" ref="K214:K215" si="2029">H214</f>
        <v>22.78</v>
      </c>
      <c r="L214" s="24">
        <f t="shared" ref="L214:L215" si="2030">I214</f>
        <v>104014.62</v>
      </c>
      <c r="M214" s="24">
        <f t="shared" ref="M214:M215" si="2031">E214-H214</f>
        <v>-22.78</v>
      </c>
      <c r="N214" s="24">
        <f t="shared" ref="N214:N215" si="2032">G214-I214</f>
        <v>-104014.62</v>
      </c>
      <c r="O214" s="25"/>
      <c r="P214" s="25">
        <f t="shared" ref="P214:P215" si="2033">ROUND(O214*$F214,2)</f>
        <v>0</v>
      </c>
      <c r="Q214" s="25"/>
      <c r="R214" s="25">
        <f t="shared" si="1889"/>
        <v>0</v>
      </c>
      <c r="S214" s="25"/>
      <c r="T214" s="25">
        <f t="shared" ref="T214:T215" si="2034">S214*F214</f>
        <v>0</v>
      </c>
      <c r="U214" s="25"/>
      <c r="V214" s="25">
        <f t="shared" ref="V214:V215" si="2035">ROUND(U214*F214,2)</f>
        <v>0</v>
      </c>
      <c r="W214" s="25"/>
      <c r="X214" s="25">
        <f t="shared" ref="X214:X215" si="2036">ROUND(W214*F214,2)</f>
        <v>0</v>
      </c>
      <c r="Y214" s="25"/>
      <c r="Z214" s="25">
        <f t="shared" ref="Z214:Z215" si="2037">ROUND(Y214*F214,2)</f>
        <v>0</v>
      </c>
      <c r="AA214" s="25"/>
      <c r="AB214" s="25">
        <f t="shared" ref="AB214:AB215" si="2038">ROUND(AA214*F214,2)</f>
        <v>0</v>
      </c>
      <c r="AC214" s="25"/>
      <c r="AD214" s="25">
        <f t="shared" ref="AD214:AD215" si="2039">ROUND(AC214*F214,2)</f>
        <v>0</v>
      </c>
      <c r="AE214" s="25"/>
      <c r="AF214" s="25">
        <f t="shared" ref="AF214:AF215" si="2040">ROUND(AE214*F214,2)</f>
        <v>0</v>
      </c>
      <c r="AG214" s="25"/>
      <c r="AH214" s="25">
        <f t="shared" ref="AH214:AH215" si="2041">ROUND(AG214*F214,2)</f>
        <v>0</v>
      </c>
      <c r="AI214" s="25"/>
      <c r="AJ214" s="25">
        <f t="shared" ref="AJ214:AJ215" si="2042">ROUND(AI214*F214,2)</f>
        <v>0</v>
      </c>
      <c r="AK214" s="25"/>
      <c r="AL214" s="25">
        <f t="shared" ref="AL214:AL215" si="2043">ROUND(AK214*F214,2)</f>
        <v>0</v>
      </c>
      <c r="AM214" s="25"/>
      <c r="AN214" s="25">
        <f t="shared" ref="AN214:AN215" si="2044">ROUND(AM214*F214,2)</f>
        <v>0</v>
      </c>
      <c r="AO214" s="25"/>
      <c r="AP214" s="25">
        <f t="shared" ref="AP214:AP215" si="2045">ROUND(AO214*F214,2)</f>
        <v>0</v>
      </c>
      <c r="AQ214" s="25"/>
      <c r="AR214" s="25">
        <f t="shared" ref="AR214:AR215" si="2046">ROUND(AQ214*F214,2)</f>
        <v>0</v>
      </c>
      <c r="AS214" s="25"/>
      <c r="AT214" s="25">
        <f t="shared" ref="AT214:AT215" si="2047">ROUND(AS214*F214,2)</f>
        <v>0</v>
      </c>
      <c r="AU214" s="25"/>
      <c r="AV214" s="25">
        <f t="shared" ref="AV214:AV215" si="2048">ROUND(AU214*F214,2)</f>
        <v>0</v>
      </c>
      <c r="AW214" s="25"/>
      <c r="AX214" s="25">
        <f t="shared" ref="AX214:AX215" si="2049">ROUND(AW214*F214,2)</f>
        <v>0</v>
      </c>
      <c r="AY214" s="25"/>
      <c r="AZ214" s="25">
        <f t="shared" ref="AZ214:AZ215" si="2050">ROUND(AY214*F214,2)</f>
        <v>0</v>
      </c>
      <c r="BA214" s="25"/>
      <c r="BB214" s="25">
        <f t="shared" ref="BB214:BB215" si="2051">ROUND(BA214*F214,2)</f>
        <v>0</v>
      </c>
      <c r="BC214" s="25"/>
      <c r="BD214" s="25">
        <f t="shared" ref="BD214:BD215" si="2052">ROUND(BC214*F214,2)</f>
        <v>0</v>
      </c>
      <c r="BE214" s="25"/>
      <c r="BF214" s="25">
        <f t="shared" ref="BF214:BF215" si="2053">ROUND(BE214*F214,2)</f>
        <v>0</v>
      </c>
      <c r="BG214" s="25"/>
      <c r="BH214" s="25">
        <f t="shared" ref="BH214:BH215" si="2054">ROUND(BG214*F214,2)</f>
        <v>0</v>
      </c>
      <c r="BI214" s="25"/>
      <c r="BJ214" s="25">
        <f t="shared" ref="BJ214:BJ215" si="2055">ROUND(BI214*F214,2)</f>
        <v>0</v>
      </c>
      <c r="BK214" s="25"/>
      <c r="BL214" s="25">
        <f t="shared" ref="BL214:BL215" si="2056">ROUND(BK214*F214,2)</f>
        <v>0</v>
      </c>
      <c r="BM214" s="25"/>
      <c r="BN214" s="25">
        <f t="shared" ref="BN214:BN215" si="2057">ROUND(BM214*F214,2)</f>
        <v>0</v>
      </c>
      <c r="BO214" s="25"/>
      <c r="BP214" s="25">
        <f t="shared" ref="BP214:BP215" si="2058">ROUND(BO214*F214,2)</f>
        <v>0</v>
      </c>
      <c r="BQ214" s="25"/>
      <c r="BR214" s="25">
        <f t="shared" ref="BR214:BR215" si="2059">ROUND(BQ214*F214,2)</f>
        <v>0</v>
      </c>
      <c r="BS214" s="25"/>
      <c r="BT214" s="25">
        <f t="shared" ref="BT214:BT215" si="2060">ROUND(BS214*F214,2)</f>
        <v>0</v>
      </c>
      <c r="BU214" s="25"/>
      <c r="BV214" s="25">
        <f t="shared" ref="BV214:BV215" si="2061">ROUND(BU214*F214,2)</f>
        <v>0</v>
      </c>
      <c r="BW214" s="25"/>
      <c r="BX214" s="25">
        <f t="shared" ref="BX214:BX215" si="2062">ROUND(BW214*F214,2)</f>
        <v>0</v>
      </c>
      <c r="BY214" s="25"/>
      <c r="BZ214" s="25">
        <f t="shared" ref="BZ214:BZ215" si="2063">ROUND(BY214*F214,2)</f>
        <v>0</v>
      </c>
      <c r="CA214" s="25"/>
      <c r="CB214" s="25">
        <f t="shared" ref="CB214:CB215" si="2064">ROUND(CA214*F214,2)</f>
        <v>0</v>
      </c>
      <c r="CC214" s="25"/>
      <c r="CD214" s="25">
        <f t="shared" ref="CD214:CD215" si="2065">ROUND(CC214*F214,2)</f>
        <v>0</v>
      </c>
      <c r="CE214" s="25"/>
      <c r="CF214" s="25">
        <f t="shared" ref="CF214:CF215" si="2066">ROUND(CE214*F214,2)</f>
        <v>0</v>
      </c>
      <c r="CG214" s="25"/>
      <c r="CH214" s="25">
        <f t="shared" ref="CH214:CH215" si="2067">ROUND(CG214*F214,2)</f>
        <v>0</v>
      </c>
      <c r="CI214" s="25"/>
      <c r="CJ214" s="25">
        <f t="shared" ref="CJ214:CJ215" si="2068">ROUND(CI214*F214,2)</f>
        <v>0</v>
      </c>
      <c r="CK214" s="25"/>
      <c r="CL214" s="25">
        <f t="shared" ref="CL214:CL215" si="2069">ROUND(CK214*F214,2)</f>
        <v>0</v>
      </c>
      <c r="CM214" s="25"/>
      <c r="CN214" s="25">
        <f t="shared" ref="CN214:CN215" si="2070">ROUND(CM214*F214,2)</f>
        <v>0</v>
      </c>
      <c r="CO214" s="25"/>
      <c r="CP214" s="25">
        <f t="shared" ref="CP214:CP215" si="2071">ROUND(CO214*F214,2)</f>
        <v>0</v>
      </c>
      <c r="CQ214" s="25"/>
      <c r="CR214" s="25">
        <f t="shared" ref="CR214:CR215" si="2072">ROUND(CQ214*F214,2)</f>
        <v>0</v>
      </c>
      <c r="CS214" s="25">
        <v>22.78</v>
      </c>
      <c r="CT214" s="25">
        <f t="shared" ref="CT214:CT215" si="2073">ROUND(CS214*F214,2)</f>
        <v>104014.62</v>
      </c>
      <c r="CU214" s="25"/>
      <c r="CV214" s="25">
        <f t="shared" si="1930"/>
        <v>0</v>
      </c>
      <c r="CW214" s="25"/>
      <c r="CX214" s="25">
        <f t="shared" si="1931"/>
        <v>0</v>
      </c>
      <c r="CY214" s="25"/>
      <c r="CZ214" s="25">
        <f t="shared" si="1932"/>
        <v>0</v>
      </c>
      <c r="DA214" s="25"/>
      <c r="DB214" s="25">
        <f t="shared" si="1933"/>
        <v>0</v>
      </c>
      <c r="DC214" s="25"/>
      <c r="DD214" s="25">
        <f t="shared" si="1934"/>
        <v>0</v>
      </c>
      <c r="DE214" s="25"/>
      <c r="DF214" s="25">
        <f t="shared" si="1935"/>
        <v>0</v>
      </c>
    </row>
    <row r="215" spans="1:110" s="7" customFormat="1" ht="63.75" x14ac:dyDescent="0.2">
      <c r="A215" s="63"/>
      <c r="B215" s="82" t="s">
        <v>332</v>
      </c>
      <c r="C215" s="64" t="s">
        <v>333</v>
      </c>
      <c r="D215" s="65" t="s">
        <v>336</v>
      </c>
      <c r="E215" s="63">
        <v>0</v>
      </c>
      <c r="F215" s="57">
        <v>4187.0200000000004</v>
      </c>
      <c r="G215" s="53">
        <f t="shared" si="1880"/>
        <v>0</v>
      </c>
      <c r="H215" s="24">
        <f t="shared" si="1881"/>
        <v>146.83000000000001</v>
      </c>
      <c r="I215" s="24">
        <f t="shared" si="1882"/>
        <v>614780.15</v>
      </c>
      <c r="J215" s="24">
        <f t="shared" si="2028"/>
        <v>-146.83000000000001</v>
      </c>
      <c r="K215" s="24">
        <f t="shared" si="2029"/>
        <v>146.83000000000001</v>
      </c>
      <c r="L215" s="24">
        <f t="shared" si="2030"/>
        <v>614780.15</v>
      </c>
      <c r="M215" s="24">
        <f t="shared" si="2031"/>
        <v>-146.83000000000001</v>
      </c>
      <c r="N215" s="24">
        <f t="shared" si="2032"/>
        <v>-614780.15</v>
      </c>
      <c r="O215" s="25"/>
      <c r="P215" s="25">
        <f t="shared" si="2033"/>
        <v>0</v>
      </c>
      <c r="Q215" s="25"/>
      <c r="R215" s="25">
        <f t="shared" si="1889"/>
        <v>0</v>
      </c>
      <c r="S215" s="25"/>
      <c r="T215" s="25">
        <f t="shared" si="2034"/>
        <v>0</v>
      </c>
      <c r="U215" s="25"/>
      <c r="V215" s="25">
        <f t="shared" si="2035"/>
        <v>0</v>
      </c>
      <c r="W215" s="25"/>
      <c r="X215" s="25">
        <f t="shared" si="2036"/>
        <v>0</v>
      </c>
      <c r="Y215" s="25"/>
      <c r="Z215" s="25">
        <f t="shared" si="2037"/>
        <v>0</v>
      </c>
      <c r="AA215" s="25"/>
      <c r="AB215" s="25">
        <f t="shared" si="2038"/>
        <v>0</v>
      </c>
      <c r="AC215" s="25"/>
      <c r="AD215" s="25">
        <f t="shared" si="2039"/>
        <v>0</v>
      </c>
      <c r="AE215" s="25"/>
      <c r="AF215" s="25">
        <f t="shared" si="2040"/>
        <v>0</v>
      </c>
      <c r="AG215" s="25"/>
      <c r="AH215" s="25">
        <f t="shared" si="2041"/>
        <v>0</v>
      </c>
      <c r="AI215" s="25"/>
      <c r="AJ215" s="25">
        <f t="shared" si="2042"/>
        <v>0</v>
      </c>
      <c r="AK215" s="25"/>
      <c r="AL215" s="25">
        <f t="shared" si="2043"/>
        <v>0</v>
      </c>
      <c r="AM215" s="25"/>
      <c r="AN215" s="25">
        <f t="shared" si="2044"/>
        <v>0</v>
      </c>
      <c r="AO215" s="25"/>
      <c r="AP215" s="25">
        <f t="shared" si="2045"/>
        <v>0</v>
      </c>
      <c r="AQ215" s="25"/>
      <c r="AR215" s="25">
        <f t="shared" si="2046"/>
        <v>0</v>
      </c>
      <c r="AS215" s="25"/>
      <c r="AT215" s="25">
        <f t="shared" si="2047"/>
        <v>0</v>
      </c>
      <c r="AU215" s="25"/>
      <c r="AV215" s="25">
        <f t="shared" si="2048"/>
        <v>0</v>
      </c>
      <c r="AW215" s="25"/>
      <c r="AX215" s="25">
        <f t="shared" si="2049"/>
        <v>0</v>
      </c>
      <c r="AY215" s="25"/>
      <c r="AZ215" s="25">
        <f t="shared" si="2050"/>
        <v>0</v>
      </c>
      <c r="BA215" s="25"/>
      <c r="BB215" s="25">
        <f t="shared" si="2051"/>
        <v>0</v>
      </c>
      <c r="BC215" s="25"/>
      <c r="BD215" s="25">
        <f t="shared" si="2052"/>
        <v>0</v>
      </c>
      <c r="BE215" s="25"/>
      <c r="BF215" s="25">
        <f t="shared" si="2053"/>
        <v>0</v>
      </c>
      <c r="BG215" s="25"/>
      <c r="BH215" s="25">
        <f t="shared" si="2054"/>
        <v>0</v>
      </c>
      <c r="BI215" s="25"/>
      <c r="BJ215" s="25">
        <f t="shared" si="2055"/>
        <v>0</v>
      </c>
      <c r="BK215" s="25"/>
      <c r="BL215" s="25">
        <f t="shared" si="2056"/>
        <v>0</v>
      </c>
      <c r="BM215" s="25"/>
      <c r="BN215" s="25">
        <f t="shared" si="2057"/>
        <v>0</v>
      </c>
      <c r="BO215" s="25"/>
      <c r="BP215" s="25">
        <f t="shared" si="2058"/>
        <v>0</v>
      </c>
      <c r="BQ215" s="25"/>
      <c r="BR215" s="25">
        <f t="shared" si="2059"/>
        <v>0</v>
      </c>
      <c r="BS215" s="25"/>
      <c r="BT215" s="25">
        <f t="shared" si="2060"/>
        <v>0</v>
      </c>
      <c r="BU215" s="25"/>
      <c r="BV215" s="25">
        <f t="shared" si="2061"/>
        <v>0</v>
      </c>
      <c r="BW215" s="25"/>
      <c r="BX215" s="25">
        <f t="shared" si="2062"/>
        <v>0</v>
      </c>
      <c r="BY215" s="25"/>
      <c r="BZ215" s="25">
        <f t="shared" si="2063"/>
        <v>0</v>
      </c>
      <c r="CA215" s="25"/>
      <c r="CB215" s="25">
        <f t="shared" si="2064"/>
        <v>0</v>
      </c>
      <c r="CC215" s="25"/>
      <c r="CD215" s="25">
        <f t="shared" si="2065"/>
        <v>0</v>
      </c>
      <c r="CE215" s="25"/>
      <c r="CF215" s="25">
        <f t="shared" si="2066"/>
        <v>0</v>
      </c>
      <c r="CG215" s="25"/>
      <c r="CH215" s="25">
        <f t="shared" si="2067"/>
        <v>0</v>
      </c>
      <c r="CI215" s="25"/>
      <c r="CJ215" s="25">
        <f t="shared" si="2068"/>
        <v>0</v>
      </c>
      <c r="CK215" s="25"/>
      <c r="CL215" s="25">
        <f t="shared" si="2069"/>
        <v>0</v>
      </c>
      <c r="CM215" s="25"/>
      <c r="CN215" s="25">
        <f t="shared" si="2070"/>
        <v>0</v>
      </c>
      <c r="CO215" s="25"/>
      <c r="CP215" s="25">
        <f t="shared" si="2071"/>
        <v>0</v>
      </c>
      <c r="CQ215" s="25"/>
      <c r="CR215" s="25">
        <f t="shared" si="2072"/>
        <v>0</v>
      </c>
      <c r="CS215" s="25">
        <v>146.83000000000001</v>
      </c>
      <c r="CT215" s="25">
        <f t="shared" si="2073"/>
        <v>614780.15</v>
      </c>
      <c r="CU215" s="25"/>
      <c r="CV215" s="25">
        <f t="shared" si="1930"/>
        <v>0</v>
      </c>
      <c r="CW215" s="25"/>
      <c r="CX215" s="25">
        <f t="shared" si="1931"/>
        <v>0</v>
      </c>
      <c r="CY215" s="25"/>
      <c r="CZ215" s="25">
        <f t="shared" si="1932"/>
        <v>0</v>
      </c>
      <c r="DA215" s="25"/>
      <c r="DB215" s="25">
        <f t="shared" si="1933"/>
        <v>0</v>
      </c>
      <c r="DC215" s="25"/>
      <c r="DD215" s="25">
        <f t="shared" si="1934"/>
        <v>0</v>
      </c>
      <c r="DE215" s="25"/>
      <c r="DF215" s="25">
        <f t="shared" si="1935"/>
        <v>0</v>
      </c>
    </row>
    <row r="216" spans="1:110" s="7" customFormat="1" ht="63.75" x14ac:dyDescent="0.2">
      <c r="A216" s="63"/>
      <c r="B216" s="82" t="s">
        <v>334</v>
      </c>
      <c r="C216" s="64" t="s">
        <v>335</v>
      </c>
      <c r="D216" s="65" t="s">
        <v>336</v>
      </c>
      <c r="E216" s="63">
        <v>0</v>
      </c>
      <c r="F216" s="57">
        <v>3401.78</v>
      </c>
      <c r="G216" s="53">
        <f t="shared" si="1880"/>
        <v>0</v>
      </c>
      <c r="H216" s="24">
        <f t="shared" si="1881"/>
        <v>106.03</v>
      </c>
      <c r="I216" s="24">
        <f t="shared" si="1882"/>
        <v>360690.73</v>
      </c>
      <c r="J216" s="24">
        <f t="shared" ref="J216" si="2074">+E216-H216</f>
        <v>-106.03</v>
      </c>
      <c r="K216" s="24">
        <f t="shared" ref="K216" si="2075">H216</f>
        <v>106.03</v>
      </c>
      <c r="L216" s="24">
        <f t="shared" ref="L216" si="2076">I216</f>
        <v>360690.73</v>
      </c>
      <c r="M216" s="24">
        <f t="shared" ref="M216" si="2077">E216-H216</f>
        <v>-106.03</v>
      </c>
      <c r="N216" s="24">
        <f t="shared" ref="N216" si="2078">G216-I216</f>
        <v>-360690.73</v>
      </c>
      <c r="O216" s="25"/>
      <c r="P216" s="25">
        <f t="shared" ref="P216" si="2079">ROUND(O216*$F216,2)</f>
        <v>0</v>
      </c>
      <c r="Q216" s="25"/>
      <c r="R216" s="25">
        <f t="shared" si="1889"/>
        <v>0</v>
      </c>
      <c r="S216" s="25"/>
      <c r="T216" s="25">
        <f t="shared" ref="T216" si="2080">S216*F216</f>
        <v>0</v>
      </c>
      <c r="U216" s="25"/>
      <c r="V216" s="25">
        <f t="shared" ref="V216" si="2081">ROUND(U216*F216,2)</f>
        <v>0</v>
      </c>
      <c r="W216" s="25"/>
      <c r="X216" s="25">
        <f t="shared" ref="X216" si="2082">ROUND(W216*F216,2)</f>
        <v>0</v>
      </c>
      <c r="Y216" s="25"/>
      <c r="Z216" s="25">
        <f t="shared" ref="Z216" si="2083">ROUND(Y216*F216,2)</f>
        <v>0</v>
      </c>
      <c r="AA216" s="25"/>
      <c r="AB216" s="25">
        <f t="shared" ref="AB216" si="2084">ROUND(AA216*F216,2)</f>
        <v>0</v>
      </c>
      <c r="AC216" s="25"/>
      <c r="AD216" s="25">
        <f t="shared" ref="AD216" si="2085">ROUND(AC216*F216,2)</f>
        <v>0</v>
      </c>
      <c r="AE216" s="25"/>
      <c r="AF216" s="25">
        <f t="shared" ref="AF216" si="2086">ROUND(AE216*F216,2)</f>
        <v>0</v>
      </c>
      <c r="AG216" s="25"/>
      <c r="AH216" s="25">
        <f t="shared" ref="AH216" si="2087">ROUND(AG216*F216,2)</f>
        <v>0</v>
      </c>
      <c r="AI216" s="25"/>
      <c r="AJ216" s="25">
        <f t="shared" ref="AJ216" si="2088">ROUND(AI216*F216,2)</f>
        <v>0</v>
      </c>
      <c r="AK216" s="25"/>
      <c r="AL216" s="25">
        <f t="shared" ref="AL216" si="2089">ROUND(AK216*F216,2)</f>
        <v>0</v>
      </c>
      <c r="AM216" s="25"/>
      <c r="AN216" s="25">
        <f t="shared" ref="AN216" si="2090">ROUND(AM216*F216,2)</f>
        <v>0</v>
      </c>
      <c r="AO216" s="25"/>
      <c r="AP216" s="25">
        <f t="shared" ref="AP216" si="2091">ROUND(AO216*F216,2)</f>
        <v>0</v>
      </c>
      <c r="AQ216" s="25"/>
      <c r="AR216" s="25">
        <f t="shared" ref="AR216" si="2092">ROUND(AQ216*F216,2)</f>
        <v>0</v>
      </c>
      <c r="AS216" s="25"/>
      <c r="AT216" s="25">
        <f t="shared" ref="AT216" si="2093">ROUND(AS216*F216,2)</f>
        <v>0</v>
      </c>
      <c r="AU216" s="25"/>
      <c r="AV216" s="25">
        <f t="shared" ref="AV216" si="2094">ROUND(AU216*F216,2)</f>
        <v>0</v>
      </c>
      <c r="AW216" s="25"/>
      <c r="AX216" s="25">
        <f t="shared" ref="AX216" si="2095">ROUND(AW216*F216,2)</f>
        <v>0</v>
      </c>
      <c r="AY216" s="25"/>
      <c r="AZ216" s="25">
        <f t="shared" ref="AZ216" si="2096">ROUND(AY216*F216,2)</f>
        <v>0</v>
      </c>
      <c r="BA216" s="25"/>
      <c r="BB216" s="25">
        <f t="shared" ref="BB216" si="2097">ROUND(BA216*F216,2)</f>
        <v>0</v>
      </c>
      <c r="BC216" s="25"/>
      <c r="BD216" s="25">
        <f t="shared" ref="BD216" si="2098">ROUND(BC216*F216,2)</f>
        <v>0</v>
      </c>
      <c r="BE216" s="25"/>
      <c r="BF216" s="25">
        <f t="shared" ref="BF216" si="2099">ROUND(BE216*F216,2)</f>
        <v>0</v>
      </c>
      <c r="BG216" s="25"/>
      <c r="BH216" s="25">
        <f t="shared" ref="BH216" si="2100">ROUND(BG216*F216,2)</f>
        <v>0</v>
      </c>
      <c r="BI216" s="25"/>
      <c r="BJ216" s="25">
        <f t="shared" ref="BJ216" si="2101">ROUND(BI216*F216,2)</f>
        <v>0</v>
      </c>
      <c r="BK216" s="25"/>
      <c r="BL216" s="25">
        <f t="shared" ref="BL216" si="2102">ROUND(BK216*F216,2)</f>
        <v>0</v>
      </c>
      <c r="BM216" s="25"/>
      <c r="BN216" s="25">
        <f t="shared" ref="BN216" si="2103">ROUND(BM216*F216,2)</f>
        <v>0</v>
      </c>
      <c r="BO216" s="25"/>
      <c r="BP216" s="25">
        <f t="shared" ref="BP216" si="2104">ROUND(BO216*F216,2)</f>
        <v>0</v>
      </c>
      <c r="BQ216" s="25"/>
      <c r="BR216" s="25">
        <f t="shared" ref="BR216" si="2105">ROUND(BQ216*F216,2)</f>
        <v>0</v>
      </c>
      <c r="BS216" s="25"/>
      <c r="BT216" s="25">
        <f t="shared" ref="BT216" si="2106">ROUND(BS216*F216,2)</f>
        <v>0</v>
      </c>
      <c r="BU216" s="25"/>
      <c r="BV216" s="25">
        <f t="shared" ref="BV216" si="2107">ROUND(BU216*F216,2)</f>
        <v>0</v>
      </c>
      <c r="BW216" s="25"/>
      <c r="BX216" s="25">
        <f t="shared" ref="BX216" si="2108">ROUND(BW216*F216,2)</f>
        <v>0</v>
      </c>
      <c r="BY216" s="25"/>
      <c r="BZ216" s="25">
        <f t="shared" ref="BZ216" si="2109">ROUND(BY216*F216,2)</f>
        <v>0</v>
      </c>
      <c r="CA216" s="25"/>
      <c r="CB216" s="25">
        <f t="shared" ref="CB216" si="2110">ROUND(CA216*F216,2)</f>
        <v>0</v>
      </c>
      <c r="CC216" s="25"/>
      <c r="CD216" s="25">
        <f t="shared" ref="CD216" si="2111">ROUND(CC216*F216,2)</f>
        <v>0</v>
      </c>
      <c r="CE216" s="25"/>
      <c r="CF216" s="25">
        <f t="shared" ref="CF216" si="2112">ROUND(CE216*F216,2)</f>
        <v>0</v>
      </c>
      <c r="CG216" s="25"/>
      <c r="CH216" s="25">
        <f t="shared" ref="CH216" si="2113">ROUND(CG216*F216,2)</f>
        <v>0</v>
      </c>
      <c r="CI216" s="25"/>
      <c r="CJ216" s="25">
        <f t="shared" ref="CJ216" si="2114">ROUND(CI216*F216,2)</f>
        <v>0</v>
      </c>
      <c r="CK216" s="25"/>
      <c r="CL216" s="25">
        <f t="shared" ref="CL216" si="2115">ROUND(CK216*F216,2)</f>
        <v>0</v>
      </c>
      <c r="CM216" s="25"/>
      <c r="CN216" s="25">
        <f t="shared" ref="CN216" si="2116">ROUND(CM216*F216,2)</f>
        <v>0</v>
      </c>
      <c r="CO216" s="25"/>
      <c r="CP216" s="25">
        <f t="shared" ref="CP216" si="2117">ROUND(CO216*F216,2)</f>
        <v>0</v>
      </c>
      <c r="CQ216" s="25"/>
      <c r="CR216" s="25">
        <f t="shared" ref="CR216" si="2118">ROUND(CQ216*F216,2)</f>
        <v>0</v>
      </c>
      <c r="CS216" s="25">
        <v>106.03</v>
      </c>
      <c r="CT216" s="25">
        <f t="shared" ref="CT216" si="2119">ROUND(CS216*F216,2)</f>
        <v>360690.73</v>
      </c>
      <c r="CU216" s="25"/>
      <c r="CV216" s="25">
        <f t="shared" si="1930"/>
        <v>0</v>
      </c>
      <c r="CW216" s="25"/>
      <c r="CX216" s="25">
        <f t="shared" si="1931"/>
        <v>0</v>
      </c>
      <c r="CY216" s="25"/>
      <c r="CZ216" s="25">
        <f t="shared" si="1932"/>
        <v>0</v>
      </c>
      <c r="DA216" s="25"/>
      <c r="DB216" s="25">
        <f t="shared" si="1933"/>
        <v>0</v>
      </c>
      <c r="DC216" s="25"/>
      <c r="DD216" s="25">
        <f t="shared" si="1934"/>
        <v>0</v>
      </c>
      <c r="DE216" s="25"/>
      <c r="DF216" s="25">
        <f t="shared" si="1935"/>
        <v>0</v>
      </c>
    </row>
    <row r="217" spans="1:110" s="7" customFormat="1" ht="38.25" x14ac:dyDescent="0.2">
      <c r="A217" s="63"/>
      <c r="B217" s="82" t="s">
        <v>339</v>
      </c>
      <c r="C217" s="64" t="s">
        <v>340</v>
      </c>
      <c r="D217" s="65" t="s">
        <v>41</v>
      </c>
      <c r="E217" s="63"/>
      <c r="F217" s="57">
        <v>1530.74</v>
      </c>
      <c r="G217" s="133">
        <f>E217*F217</f>
        <v>0</v>
      </c>
      <c r="H217" s="24">
        <f t="shared" si="1881"/>
        <v>99.6</v>
      </c>
      <c r="I217" s="24">
        <f t="shared" si="1882"/>
        <v>152461.70000000001</v>
      </c>
      <c r="J217" s="24">
        <f t="shared" ref="J217:J255" si="2120">+E217-H217</f>
        <v>-99.6</v>
      </c>
      <c r="K217" s="24">
        <f t="shared" ref="K217:K255" si="2121">H217</f>
        <v>99.6</v>
      </c>
      <c r="L217" s="24">
        <f t="shared" ref="L217:L255" si="2122">I217</f>
        <v>152461.70000000001</v>
      </c>
      <c r="M217" s="24">
        <f t="shared" ref="M217:M255" si="2123">E217-H217</f>
        <v>-99.6</v>
      </c>
      <c r="N217" s="24">
        <f t="shared" ref="N217:N255" si="2124">G217-I217</f>
        <v>-152461.70000000001</v>
      </c>
      <c r="O217" s="25"/>
      <c r="P217" s="25">
        <f t="shared" ref="P217:P255" si="2125">ROUND(O217*$F217,2)</f>
        <v>0</v>
      </c>
      <c r="Q217" s="25"/>
      <c r="R217" s="25">
        <f t="shared" ref="R217:R255" si="2126">ROUND(Q217*F217,2)</f>
        <v>0</v>
      </c>
      <c r="S217" s="25"/>
      <c r="T217" s="25">
        <f t="shared" ref="T217:T255" si="2127">S217*F217</f>
        <v>0</v>
      </c>
      <c r="U217" s="25"/>
      <c r="V217" s="25">
        <f t="shared" ref="V217:V255" si="2128">ROUND(U217*F217,2)</f>
        <v>0</v>
      </c>
      <c r="W217" s="25"/>
      <c r="X217" s="25">
        <f t="shared" ref="X217:X255" si="2129">ROUND(W217*F217,2)</f>
        <v>0</v>
      </c>
      <c r="Y217" s="25"/>
      <c r="Z217" s="25">
        <f t="shared" ref="Z217:Z255" si="2130">ROUND(Y217*F217,2)</f>
        <v>0</v>
      </c>
      <c r="AA217" s="25"/>
      <c r="AB217" s="25">
        <f t="shared" ref="AB217:AB255" si="2131">ROUND(AA217*F217,2)</f>
        <v>0</v>
      </c>
      <c r="AC217" s="25"/>
      <c r="AD217" s="25">
        <f t="shared" ref="AD217:AD255" si="2132">ROUND(AC217*F217,2)</f>
        <v>0</v>
      </c>
      <c r="AE217" s="25"/>
      <c r="AF217" s="25">
        <f t="shared" ref="AF217:AF255" si="2133">ROUND(AE217*F217,2)</f>
        <v>0</v>
      </c>
      <c r="AG217" s="25"/>
      <c r="AH217" s="25">
        <f t="shared" ref="AH217:AH255" si="2134">ROUND(AG217*F217,2)</f>
        <v>0</v>
      </c>
      <c r="AI217" s="25"/>
      <c r="AJ217" s="25">
        <f t="shared" ref="AJ217:AJ255" si="2135">ROUND(AI217*F217,2)</f>
        <v>0</v>
      </c>
      <c r="AK217" s="25"/>
      <c r="AL217" s="25">
        <f t="shared" ref="AL217:AL255" si="2136">ROUND(AK217*F217,2)</f>
        <v>0</v>
      </c>
      <c r="AM217" s="25"/>
      <c r="AN217" s="25">
        <f t="shared" ref="AN217:AN255" si="2137">ROUND(AM217*F217,2)</f>
        <v>0</v>
      </c>
      <c r="AO217" s="25"/>
      <c r="AP217" s="25">
        <f t="shared" ref="AP217:AP255" si="2138">ROUND(AO217*F217,2)</f>
        <v>0</v>
      </c>
      <c r="AQ217" s="25"/>
      <c r="AR217" s="25">
        <f t="shared" ref="AR217:AR255" si="2139">ROUND(AQ217*F217,2)</f>
        <v>0</v>
      </c>
      <c r="AS217" s="25"/>
      <c r="AT217" s="25">
        <f t="shared" ref="AT217:AT255" si="2140">ROUND(AS217*F217,2)</f>
        <v>0</v>
      </c>
      <c r="AU217" s="25"/>
      <c r="AV217" s="25">
        <f t="shared" ref="AV217:AV255" si="2141">ROUND(AU217*F217,2)</f>
        <v>0</v>
      </c>
      <c r="AW217" s="25"/>
      <c r="AX217" s="25">
        <f t="shared" ref="AX217:AX255" si="2142">ROUND(AW217*F217,2)</f>
        <v>0</v>
      </c>
      <c r="AY217" s="25"/>
      <c r="AZ217" s="25">
        <f t="shared" ref="AZ217:AZ255" si="2143">ROUND(AY217*F217,2)</f>
        <v>0</v>
      </c>
      <c r="BA217" s="25"/>
      <c r="BB217" s="25">
        <f t="shared" ref="BB217:BB255" si="2144">ROUND(BA217*F217,2)</f>
        <v>0</v>
      </c>
      <c r="BC217" s="25"/>
      <c r="BD217" s="25">
        <f t="shared" ref="BD217:BD255" si="2145">ROUND(BC217*F217,2)</f>
        <v>0</v>
      </c>
      <c r="BE217" s="25"/>
      <c r="BF217" s="25">
        <f t="shared" ref="BF217:BF255" si="2146">ROUND(BE217*F217,2)</f>
        <v>0</v>
      </c>
      <c r="BG217" s="25"/>
      <c r="BH217" s="25">
        <f t="shared" ref="BH217:BH255" si="2147">ROUND(BG217*F217,2)</f>
        <v>0</v>
      </c>
      <c r="BI217" s="25"/>
      <c r="BJ217" s="25">
        <f t="shared" ref="BJ217:BJ255" si="2148">ROUND(BI217*F217,2)</f>
        <v>0</v>
      </c>
      <c r="BK217" s="25"/>
      <c r="BL217" s="25">
        <f t="shared" ref="BL217:BL255" si="2149">ROUND(BK217*F217,2)</f>
        <v>0</v>
      </c>
      <c r="BM217" s="25"/>
      <c r="BN217" s="25">
        <f t="shared" ref="BN217:BN255" si="2150">ROUND(BM217*F217,2)</f>
        <v>0</v>
      </c>
      <c r="BO217" s="25"/>
      <c r="BP217" s="25">
        <f t="shared" ref="BP217:BP255" si="2151">ROUND(BO217*F217,2)</f>
        <v>0</v>
      </c>
      <c r="BQ217" s="25"/>
      <c r="BR217" s="25">
        <f t="shared" ref="BR217:BR255" si="2152">ROUND(BQ217*F217,2)</f>
        <v>0</v>
      </c>
      <c r="BS217" s="25"/>
      <c r="BT217" s="25">
        <f t="shared" ref="BT217:BT255" si="2153">ROUND(BS217*F217,2)</f>
        <v>0</v>
      </c>
      <c r="BU217" s="25"/>
      <c r="BV217" s="25">
        <f t="shared" ref="BV217:BV255" si="2154">ROUND(BU217*F217,2)</f>
        <v>0</v>
      </c>
      <c r="BW217" s="25"/>
      <c r="BX217" s="25">
        <f t="shared" ref="BX217:BX255" si="2155">ROUND(BW217*F217,2)</f>
        <v>0</v>
      </c>
      <c r="BY217" s="25"/>
      <c r="BZ217" s="25">
        <f t="shared" ref="BZ217:BZ255" si="2156">ROUND(BY217*F217,2)</f>
        <v>0</v>
      </c>
      <c r="CA217" s="25"/>
      <c r="CB217" s="25">
        <f t="shared" ref="CB217:CB255" si="2157">ROUND(CA217*F217,2)</f>
        <v>0</v>
      </c>
      <c r="CC217" s="25"/>
      <c r="CD217" s="25">
        <f t="shared" ref="CD217:CD255" si="2158">ROUND(CC217*F217,2)</f>
        <v>0</v>
      </c>
      <c r="CE217" s="25"/>
      <c r="CF217" s="25">
        <f t="shared" ref="CF217:CF255" si="2159">ROUND(CE217*F217,2)</f>
        <v>0</v>
      </c>
      <c r="CG217" s="25"/>
      <c r="CH217" s="25">
        <f t="shared" ref="CH217:CH255" si="2160">ROUND(CG217*F217,2)</f>
        <v>0</v>
      </c>
      <c r="CI217" s="25"/>
      <c r="CJ217" s="25">
        <f t="shared" ref="CJ217:CJ255" si="2161">ROUND(CI217*F217,2)</f>
        <v>0</v>
      </c>
      <c r="CK217" s="25"/>
      <c r="CL217" s="25">
        <f t="shared" ref="CL217:CL255" si="2162">ROUND(CK217*F217,2)</f>
        <v>0</v>
      </c>
      <c r="CM217" s="25"/>
      <c r="CN217" s="25">
        <f t="shared" ref="CN217:CN255" si="2163">ROUND(CM217*F217,2)</f>
        <v>0</v>
      </c>
      <c r="CO217" s="25"/>
      <c r="CP217" s="25">
        <f t="shared" ref="CP217:CP255" si="2164">ROUND(CO217*F217,2)</f>
        <v>0</v>
      </c>
      <c r="CQ217" s="25"/>
      <c r="CR217" s="25">
        <f t="shared" ref="CR217:CR255" si="2165">ROUND(CQ217*F217,2)</f>
        <v>0</v>
      </c>
      <c r="CS217" s="25"/>
      <c r="CT217" s="25">
        <f t="shared" ref="CT217:CT255" si="2166">ROUND(CS217*F217,2)</f>
        <v>0</v>
      </c>
      <c r="CU217" s="25"/>
      <c r="CV217" s="25">
        <f t="shared" ref="CV217:CV255" si="2167">ROUND(CU217*F217,2)</f>
        <v>0</v>
      </c>
      <c r="CW217" s="25"/>
      <c r="CX217" s="25">
        <f t="shared" ref="CX217:CX255" si="2168">ROUND(CW217*F217,2)</f>
        <v>0</v>
      </c>
      <c r="CY217" s="25"/>
      <c r="CZ217" s="25">
        <f t="shared" ref="CZ217:CZ255" si="2169">ROUND(CY217*F217,2)</f>
        <v>0</v>
      </c>
      <c r="DA217" s="25"/>
      <c r="DB217" s="25">
        <f t="shared" ref="DB217:DB255" si="2170">ROUND(DA217*F217,2)</f>
        <v>0</v>
      </c>
      <c r="DC217" s="25"/>
      <c r="DD217" s="25">
        <f t="shared" ref="DD217:DD255" si="2171">ROUND(DC217*F217,2)</f>
        <v>0</v>
      </c>
      <c r="DE217" s="2">
        <v>99.6</v>
      </c>
      <c r="DF217" s="2">
        <f t="shared" si="1935"/>
        <v>152461.70000000001</v>
      </c>
    </row>
    <row r="218" spans="1:110" s="7" customFormat="1" ht="38.25" x14ac:dyDescent="0.2">
      <c r="A218" s="63"/>
      <c r="B218" s="82" t="s">
        <v>341</v>
      </c>
      <c r="C218" s="64" t="s">
        <v>342</v>
      </c>
      <c r="D218" s="65" t="s">
        <v>41</v>
      </c>
      <c r="E218" s="63"/>
      <c r="F218" s="57">
        <v>592.21</v>
      </c>
      <c r="G218" s="53">
        <f t="shared" ref="G218:G255" si="2172">ROUND(E218*F218,2)</f>
        <v>0</v>
      </c>
      <c r="H218" s="24">
        <f t="shared" si="1881"/>
        <v>235.05</v>
      </c>
      <c r="I218" s="24">
        <f t="shared" si="1882"/>
        <v>139198.96</v>
      </c>
      <c r="J218" s="24">
        <f t="shared" si="2120"/>
        <v>-235.05</v>
      </c>
      <c r="K218" s="24">
        <f t="shared" si="2121"/>
        <v>235.05</v>
      </c>
      <c r="L218" s="24">
        <f t="shared" si="2122"/>
        <v>139198.96</v>
      </c>
      <c r="M218" s="24">
        <f t="shared" si="2123"/>
        <v>-235.05</v>
      </c>
      <c r="N218" s="24">
        <f t="shared" si="2124"/>
        <v>-139198.96</v>
      </c>
      <c r="O218" s="25"/>
      <c r="P218" s="25">
        <f t="shared" si="2125"/>
        <v>0</v>
      </c>
      <c r="Q218" s="25"/>
      <c r="R218" s="25">
        <f t="shared" si="2126"/>
        <v>0</v>
      </c>
      <c r="S218" s="25"/>
      <c r="T218" s="25">
        <f t="shared" si="2127"/>
        <v>0</v>
      </c>
      <c r="U218" s="25"/>
      <c r="V218" s="25">
        <f t="shared" si="2128"/>
        <v>0</v>
      </c>
      <c r="W218" s="25"/>
      <c r="X218" s="25">
        <f t="shared" si="2129"/>
        <v>0</v>
      </c>
      <c r="Y218" s="25"/>
      <c r="Z218" s="25">
        <f t="shared" si="2130"/>
        <v>0</v>
      </c>
      <c r="AA218" s="25"/>
      <c r="AB218" s="25">
        <f t="shared" si="2131"/>
        <v>0</v>
      </c>
      <c r="AC218" s="25"/>
      <c r="AD218" s="25">
        <f t="shared" si="2132"/>
        <v>0</v>
      </c>
      <c r="AE218" s="25"/>
      <c r="AF218" s="25">
        <f t="shared" si="2133"/>
        <v>0</v>
      </c>
      <c r="AG218" s="25"/>
      <c r="AH218" s="25">
        <f t="shared" si="2134"/>
        <v>0</v>
      </c>
      <c r="AI218" s="25"/>
      <c r="AJ218" s="25">
        <f t="shared" si="2135"/>
        <v>0</v>
      </c>
      <c r="AK218" s="25"/>
      <c r="AL218" s="25">
        <f t="shared" si="2136"/>
        <v>0</v>
      </c>
      <c r="AM218" s="25"/>
      <c r="AN218" s="25">
        <f t="shared" si="2137"/>
        <v>0</v>
      </c>
      <c r="AO218" s="25"/>
      <c r="AP218" s="25">
        <f t="shared" si="2138"/>
        <v>0</v>
      </c>
      <c r="AQ218" s="25"/>
      <c r="AR218" s="25">
        <f t="shared" si="2139"/>
        <v>0</v>
      </c>
      <c r="AS218" s="25"/>
      <c r="AT218" s="25">
        <f t="shared" si="2140"/>
        <v>0</v>
      </c>
      <c r="AU218" s="25"/>
      <c r="AV218" s="25">
        <f t="shared" si="2141"/>
        <v>0</v>
      </c>
      <c r="AW218" s="25"/>
      <c r="AX218" s="25">
        <f t="shared" si="2142"/>
        <v>0</v>
      </c>
      <c r="AY218" s="25"/>
      <c r="AZ218" s="25">
        <f t="shared" si="2143"/>
        <v>0</v>
      </c>
      <c r="BA218" s="25"/>
      <c r="BB218" s="25">
        <f t="shared" si="2144"/>
        <v>0</v>
      </c>
      <c r="BC218" s="25"/>
      <c r="BD218" s="25">
        <f t="shared" si="2145"/>
        <v>0</v>
      </c>
      <c r="BE218" s="25"/>
      <c r="BF218" s="25">
        <f t="shared" si="2146"/>
        <v>0</v>
      </c>
      <c r="BG218" s="25"/>
      <c r="BH218" s="25">
        <f t="shared" si="2147"/>
        <v>0</v>
      </c>
      <c r="BI218" s="25"/>
      <c r="BJ218" s="25">
        <f t="shared" si="2148"/>
        <v>0</v>
      </c>
      <c r="BK218" s="25"/>
      <c r="BL218" s="25">
        <f t="shared" si="2149"/>
        <v>0</v>
      </c>
      <c r="BM218" s="25"/>
      <c r="BN218" s="25">
        <f t="shared" si="2150"/>
        <v>0</v>
      </c>
      <c r="BO218" s="25"/>
      <c r="BP218" s="25">
        <f t="shared" si="2151"/>
        <v>0</v>
      </c>
      <c r="BQ218" s="25"/>
      <c r="BR218" s="25">
        <f t="shared" si="2152"/>
        <v>0</v>
      </c>
      <c r="BS218" s="25"/>
      <c r="BT218" s="25">
        <f t="shared" si="2153"/>
        <v>0</v>
      </c>
      <c r="BU218" s="25"/>
      <c r="BV218" s="25">
        <f t="shared" si="2154"/>
        <v>0</v>
      </c>
      <c r="BW218" s="25"/>
      <c r="BX218" s="25">
        <f t="shared" si="2155"/>
        <v>0</v>
      </c>
      <c r="BY218" s="25"/>
      <c r="BZ218" s="25">
        <f t="shared" si="2156"/>
        <v>0</v>
      </c>
      <c r="CA218" s="25"/>
      <c r="CB218" s="25">
        <f t="shared" si="2157"/>
        <v>0</v>
      </c>
      <c r="CC218" s="25"/>
      <c r="CD218" s="25">
        <f t="shared" si="2158"/>
        <v>0</v>
      </c>
      <c r="CE218" s="25"/>
      <c r="CF218" s="25">
        <f t="shared" si="2159"/>
        <v>0</v>
      </c>
      <c r="CG218" s="25"/>
      <c r="CH218" s="25">
        <f t="shared" si="2160"/>
        <v>0</v>
      </c>
      <c r="CI218" s="25"/>
      <c r="CJ218" s="25">
        <f t="shared" si="2161"/>
        <v>0</v>
      </c>
      <c r="CK218" s="25"/>
      <c r="CL218" s="25">
        <f t="shared" si="2162"/>
        <v>0</v>
      </c>
      <c r="CM218" s="25"/>
      <c r="CN218" s="25">
        <f t="shared" si="2163"/>
        <v>0</v>
      </c>
      <c r="CO218" s="25"/>
      <c r="CP218" s="25">
        <f t="shared" si="2164"/>
        <v>0</v>
      </c>
      <c r="CQ218" s="25"/>
      <c r="CR218" s="25">
        <f t="shared" si="2165"/>
        <v>0</v>
      </c>
      <c r="CS218" s="25"/>
      <c r="CT218" s="25">
        <f t="shared" si="2166"/>
        <v>0</v>
      </c>
      <c r="CU218" s="25"/>
      <c r="CV218" s="25">
        <f t="shared" si="2167"/>
        <v>0</v>
      </c>
      <c r="CW218" s="25"/>
      <c r="CX218" s="25">
        <f t="shared" si="2168"/>
        <v>0</v>
      </c>
      <c r="CY218" s="25"/>
      <c r="CZ218" s="25">
        <f t="shared" si="2169"/>
        <v>0</v>
      </c>
      <c r="DA218" s="25"/>
      <c r="DB218" s="25">
        <f t="shared" si="2170"/>
        <v>0</v>
      </c>
      <c r="DC218" s="25"/>
      <c r="DD218" s="25">
        <f t="shared" si="2171"/>
        <v>0</v>
      </c>
      <c r="DE218" s="25">
        <v>235.05</v>
      </c>
      <c r="DF218" s="25">
        <f>ROUND(DE218*F218,2)</f>
        <v>139198.96</v>
      </c>
    </row>
    <row r="219" spans="1:110" s="7" customFormat="1" ht="38.25" x14ac:dyDescent="0.2">
      <c r="A219" s="63"/>
      <c r="B219" s="82" t="s">
        <v>343</v>
      </c>
      <c r="C219" s="64" t="s">
        <v>344</v>
      </c>
      <c r="D219" s="65" t="s">
        <v>41</v>
      </c>
      <c r="E219" s="63"/>
      <c r="F219" s="57">
        <v>2114.11</v>
      </c>
      <c r="G219" s="53">
        <f t="shared" si="2172"/>
        <v>0</v>
      </c>
      <c r="H219" s="24">
        <f t="shared" si="1881"/>
        <v>221</v>
      </c>
      <c r="I219" s="24">
        <f t="shared" si="1882"/>
        <v>467218.31</v>
      </c>
      <c r="J219" s="24">
        <f t="shared" si="2120"/>
        <v>-221</v>
      </c>
      <c r="K219" s="24">
        <f t="shared" si="2121"/>
        <v>221</v>
      </c>
      <c r="L219" s="24">
        <f t="shared" si="2122"/>
        <v>467218.31</v>
      </c>
      <c r="M219" s="24">
        <f t="shared" si="2123"/>
        <v>-221</v>
      </c>
      <c r="N219" s="24">
        <f t="shared" si="2124"/>
        <v>-467218.31</v>
      </c>
      <c r="O219" s="25"/>
      <c r="P219" s="25">
        <f t="shared" si="2125"/>
        <v>0</v>
      </c>
      <c r="Q219" s="25"/>
      <c r="R219" s="25">
        <f t="shared" si="2126"/>
        <v>0</v>
      </c>
      <c r="S219" s="25"/>
      <c r="T219" s="25">
        <f t="shared" si="2127"/>
        <v>0</v>
      </c>
      <c r="U219" s="25"/>
      <c r="V219" s="25">
        <f t="shared" si="2128"/>
        <v>0</v>
      </c>
      <c r="W219" s="25"/>
      <c r="X219" s="25">
        <f t="shared" si="2129"/>
        <v>0</v>
      </c>
      <c r="Y219" s="25"/>
      <c r="Z219" s="25">
        <f t="shared" si="2130"/>
        <v>0</v>
      </c>
      <c r="AA219" s="25"/>
      <c r="AB219" s="25">
        <f t="shared" si="2131"/>
        <v>0</v>
      </c>
      <c r="AC219" s="25"/>
      <c r="AD219" s="25">
        <f t="shared" si="2132"/>
        <v>0</v>
      </c>
      <c r="AE219" s="25"/>
      <c r="AF219" s="25">
        <f t="shared" si="2133"/>
        <v>0</v>
      </c>
      <c r="AG219" s="25"/>
      <c r="AH219" s="25">
        <f t="shared" si="2134"/>
        <v>0</v>
      </c>
      <c r="AI219" s="25"/>
      <c r="AJ219" s="25">
        <f t="shared" si="2135"/>
        <v>0</v>
      </c>
      <c r="AK219" s="25"/>
      <c r="AL219" s="25">
        <f t="shared" si="2136"/>
        <v>0</v>
      </c>
      <c r="AM219" s="25"/>
      <c r="AN219" s="25">
        <f t="shared" si="2137"/>
        <v>0</v>
      </c>
      <c r="AO219" s="25"/>
      <c r="AP219" s="25">
        <f t="shared" si="2138"/>
        <v>0</v>
      </c>
      <c r="AQ219" s="25"/>
      <c r="AR219" s="25">
        <f t="shared" si="2139"/>
        <v>0</v>
      </c>
      <c r="AS219" s="25"/>
      <c r="AT219" s="25">
        <f t="shared" si="2140"/>
        <v>0</v>
      </c>
      <c r="AU219" s="25"/>
      <c r="AV219" s="25">
        <f t="shared" si="2141"/>
        <v>0</v>
      </c>
      <c r="AW219" s="25"/>
      <c r="AX219" s="25">
        <f t="shared" si="2142"/>
        <v>0</v>
      </c>
      <c r="AY219" s="25"/>
      <c r="AZ219" s="25">
        <f t="shared" si="2143"/>
        <v>0</v>
      </c>
      <c r="BA219" s="25"/>
      <c r="BB219" s="25">
        <f t="shared" si="2144"/>
        <v>0</v>
      </c>
      <c r="BC219" s="25"/>
      <c r="BD219" s="25">
        <f t="shared" si="2145"/>
        <v>0</v>
      </c>
      <c r="BE219" s="25"/>
      <c r="BF219" s="25">
        <f t="shared" si="2146"/>
        <v>0</v>
      </c>
      <c r="BG219" s="25"/>
      <c r="BH219" s="25">
        <f t="shared" si="2147"/>
        <v>0</v>
      </c>
      <c r="BI219" s="25"/>
      <c r="BJ219" s="25">
        <f t="shared" si="2148"/>
        <v>0</v>
      </c>
      <c r="BK219" s="25"/>
      <c r="BL219" s="25">
        <f t="shared" si="2149"/>
        <v>0</v>
      </c>
      <c r="BM219" s="25"/>
      <c r="BN219" s="25">
        <f t="shared" si="2150"/>
        <v>0</v>
      </c>
      <c r="BO219" s="25"/>
      <c r="BP219" s="25">
        <f t="shared" si="2151"/>
        <v>0</v>
      </c>
      <c r="BQ219" s="25"/>
      <c r="BR219" s="25">
        <f t="shared" si="2152"/>
        <v>0</v>
      </c>
      <c r="BS219" s="25"/>
      <c r="BT219" s="25">
        <f t="shared" si="2153"/>
        <v>0</v>
      </c>
      <c r="BU219" s="25"/>
      <c r="BV219" s="25">
        <f t="shared" si="2154"/>
        <v>0</v>
      </c>
      <c r="BW219" s="25"/>
      <c r="BX219" s="25">
        <f t="shared" si="2155"/>
        <v>0</v>
      </c>
      <c r="BY219" s="25"/>
      <c r="BZ219" s="25">
        <f t="shared" si="2156"/>
        <v>0</v>
      </c>
      <c r="CA219" s="25"/>
      <c r="CB219" s="25">
        <f t="shared" si="2157"/>
        <v>0</v>
      </c>
      <c r="CC219" s="25"/>
      <c r="CD219" s="25">
        <f t="shared" si="2158"/>
        <v>0</v>
      </c>
      <c r="CE219" s="25"/>
      <c r="CF219" s="25">
        <f t="shared" si="2159"/>
        <v>0</v>
      </c>
      <c r="CG219" s="25"/>
      <c r="CH219" s="25">
        <f t="shared" si="2160"/>
        <v>0</v>
      </c>
      <c r="CI219" s="25"/>
      <c r="CJ219" s="25">
        <f t="shared" si="2161"/>
        <v>0</v>
      </c>
      <c r="CK219" s="25"/>
      <c r="CL219" s="25">
        <f t="shared" si="2162"/>
        <v>0</v>
      </c>
      <c r="CM219" s="25"/>
      <c r="CN219" s="25">
        <f t="shared" si="2163"/>
        <v>0</v>
      </c>
      <c r="CO219" s="25"/>
      <c r="CP219" s="25">
        <f t="shared" si="2164"/>
        <v>0</v>
      </c>
      <c r="CQ219" s="25"/>
      <c r="CR219" s="25">
        <f t="shared" si="2165"/>
        <v>0</v>
      </c>
      <c r="CS219" s="25"/>
      <c r="CT219" s="25">
        <f t="shared" si="2166"/>
        <v>0</v>
      </c>
      <c r="CU219" s="25"/>
      <c r="CV219" s="25">
        <f t="shared" si="2167"/>
        <v>0</v>
      </c>
      <c r="CW219" s="25"/>
      <c r="CX219" s="25">
        <f t="shared" si="2168"/>
        <v>0</v>
      </c>
      <c r="CY219" s="25"/>
      <c r="CZ219" s="25">
        <f t="shared" si="2169"/>
        <v>0</v>
      </c>
      <c r="DA219" s="25"/>
      <c r="DB219" s="25">
        <f t="shared" si="2170"/>
        <v>0</v>
      </c>
      <c r="DC219" s="25"/>
      <c r="DD219" s="25">
        <f t="shared" si="2171"/>
        <v>0</v>
      </c>
      <c r="DE219" s="25">
        <v>221</v>
      </c>
      <c r="DF219" s="25">
        <f t="shared" ref="DF219:DF255" si="2173">ROUND(DE219*F219,2)</f>
        <v>467218.31</v>
      </c>
    </row>
    <row r="220" spans="1:110" s="7" customFormat="1" ht="76.5" x14ac:dyDescent="0.2">
      <c r="A220" s="63"/>
      <c r="B220" s="82" t="s">
        <v>345</v>
      </c>
      <c r="C220" s="64" t="s">
        <v>346</v>
      </c>
      <c r="D220" s="65" t="s">
        <v>41</v>
      </c>
      <c r="E220" s="63"/>
      <c r="F220" s="57">
        <v>1964.74</v>
      </c>
      <c r="G220" s="53">
        <f t="shared" si="2172"/>
        <v>0</v>
      </c>
      <c r="H220" s="24">
        <f t="shared" si="1881"/>
        <v>60.88</v>
      </c>
      <c r="I220" s="24">
        <f t="shared" si="1882"/>
        <v>119613.37</v>
      </c>
      <c r="J220" s="24">
        <f t="shared" si="2120"/>
        <v>-60.88</v>
      </c>
      <c r="K220" s="24">
        <f t="shared" si="2121"/>
        <v>60.88</v>
      </c>
      <c r="L220" s="24">
        <f t="shared" si="2122"/>
        <v>119613.37</v>
      </c>
      <c r="M220" s="24">
        <f t="shared" si="2123"/>
        <v>-60.88</v>
      </c>
      <c r="N220" s="24">
        <f t="shared" si="2124"/>
        <v>-119613.37</v>
      </c>
      <c r="O220" s="25"/>
      <c r="P220" s="25">
        <f t="shared" si="2125"/>
        <v>0</v>
      </c>
      <c r="Q220" s="25"/>
      <c r="R220" s="25">
        <f t="shared" si="2126"/>
        <v>0</v>
      </c>
      <c r="S220" s="25"/>
      <c r="T220" s="25">
        <f t="shared" si="2127"/>
        <v>0</v>
      </c>
      <c r="U220" s="25"/>
      <c r="V220" s="25">
        <f t="shared" si="2128"/>
        <v>0</v>
      </c>
      <c r="W220" s="25"/>
      <c r="X220" s="25">
        <f t="shared" si="2129"/>
        <v>0</v>
      </c>
      <c r="Y220" s="25"/>
      <c r="Z220" s="25">
        <f t="shared" si="2130"/>
        <v>0</v>
      </c>
      <c r="AA220" s="25"/>
      <c r="AB220" s="25">
        <f t="shared" si="2131"/>
        <v>0</v>
      </c>
      <c r="AC220" s="25"/>
      <c r="AD220" s="25">
        <f t="shared" si="2132"/>
        <v>0</v>
      </c>
      <c r="AE220" s="25"/>
      <c r="AF220" s="25">
        <f t="shared" si="2133"/>
        <v>0</v>
      </c>
      <c r="AG220" s="25"/>
      <c r="AH220" s="25">
        <f t="shared" si="2134"/>
        <v>0</v>
      </c>
      <c r="AI220" s="25"/>
      <c r="AJ220" s="25">
        <f t="shared" si="2135"/>
        <v>0</v>
      </c>
      <c r="AK220" s="25"/>
      <c r="AL220" s="25">
        <f t="shared" si="2136"/>
        <v>0</v>
      </c>
      <c r="AM220" s="25"/>
      <c r="AN220" s="25">
        <f t="shared" si="2137"/>
        <v>0</v>
      </c>
      <c r="AO220" s="25"/>
      <c r="AP220" s="25">
        <f t="shared" si="2138"/>
        <v>0</v>
      </c>
      <c r="AQ220" s="25"/>
      <c r="AR220" s="25">
        <f t="shared" si="2139"/>
        <v>0</v>
      </c>
      <c r="AS220" s="25"/>
      <c r="AT220" s="25">
        <f t="shared" si="2140"/>
        <v>0</v>
      </c>
      <c r="AU220" s="25"/>
      <c r="AV220" s="25">
        <f t="shared" si="2141"/>
        <v>0</v>
      </c>
      <c r="AW220" s="25"/>
      <c r="AX220" s="25">
        <f t="shared" si="2142"/>
        <v>0</v>
      </c>
      <c r="AY220" s="25"/>
      <c r="AZ220" s="25">
        <f t="shared" si="2143"/>
        <v>0</v>
      </c>
      <c r="BA220" s="25"/>
      <c r="BB220" s="25">
        <f t="shared" si="2144"/>
        <v>0</v>
      </c>
      <c r="BC220" s="25"/>
      <c r="BD220" s="25">
        <f t="shared" si="2145"/>
        <v>0</v>
      </c>
      <c r="BE220" s="25"/>
      <c r="BF220" s="25">
        <f t="shared" si="2146"/>
        <v>0</v>
      </c>
      <c r="BG220" s="25"/>
      <c r="BH220" s="25">
        <f t="shared" si="2147"/>
        <v>0</v>
      </c>
      <c r="BI220" s="25"/>
      <c r="BJ220" s="25">
        <f t="shared" si="2148"/>
        <v>0</v>
      </c>
      <c r="BK220" s="25"/>
      <c r="BL220" s="25">
        <f t="shared" si="2149"/>
        <v>0</v>
      </c>
      <c r="BM220" s="25"/>
      <c r="BN220" s="25">
        <f t="shared" si="2150"/>
        <v>0</v>
      </c>
      <c r="BO220" s="25"/>
      <c r="BP220" s="25">
        <f t="shared" si="2151"/>
        <v>0</v>
      </c>
      <c r="BQ220" s="25"/>
      <c r="BR220" s="25">
        <f t="shared" si="2152"/>
        <v>0</v>
      </c>
      <c r="BS220" s="25"/>
      <c r="BT220" s="25">
        <f t="shared" si="2153"/>
        <v>0</v>
      </c>
      <c r="BU220" s="25"/>
      <c r="BV220" s="25">
        <f t="shared" si="2154"/>
        <v>0</v>
      </c>
      <c r="BW220" s="25"/>
      <c r="BX220" s="25">
        <f t="shared" si="2155"/>
        <v>0</v>
      </c>
      <c r="BY220" s="25"/>
      <c r="BZ220" s="25">
        <f t="shared" si="2156"/>
        <v>0</v>
      </c>
      <c r="CA220" s="25"/>
      <c r="CB220" s="25">
        <f t="shared" si="2157"/>
        <v>0</v>
      </c>
      <c r="CC220" s="25"/>
      <c r="CD220" s="25">
        <f t="shared" si="2158"/>
        <v>0</v>
      </c>
      <c r="CE220" s="25"/>
      <c r="CF220" s="25">
        <f t="shared" si="2159"/>
        <v>0</v>
      </c>
      <c r="CG220" s="25"/>
      <c r="CH220" s="25">
        <f t="shared" si="2160"/>
        <v>0</v>
      </c>
      <c r="CI220" s="25"/>
      <c r="CJ220" s="25">
        <f t="shared" si="2161"/>
        <v>0</v>
      </c>
      <c r="CK220" s="25"/>
      <c r="CL220" s="25">
        <f t="shared" si="2162"/>
        <v>0</v>
      </c>
      <c r="CM220" s="25"/>
      <c r="CN220" s="25">
        <f t="shared" si="2163"/>
        <v>0</v>
      </c>
      <c r="CO220" s="25"/>
      <c r="CP220" s="25">
        <f t="shared" si="2164"/>
        <v>0</v>
      </c>
      <c r="CQ220" s="25"/>
      <c r="CR220" s="25">
        <f t="shared" si="2165"/>
        <v>0</v>
      </c>
      <c r="CS220" s="25"/>
      <c r="CT220" s="25">
        <f t="shared" si="2166"/>
        <v>0</v>
      </c>
      <c r="CU220" s="25"/>
      <c r="CV220" s="25">
        <f t="shared" si="2167"/>
        <v>0</v>
      </c>
      <c r="CW220" s="25"/>
      <c r="CX220" s="25">
        <f t="shared" si="2168"/>
        <v>0</v>
      </c>
      <c r="CY220" s="25"/>
      <c r="CZ220" s="25">
        <f t="shared" si="2169"/>
        <v>0</v>
      </c>
      <c r="DA220" s="25"/>
      <c r="DB220" s="25">
        <f t="shared" si="2170"/>
        <v>0</v>
      </c>
      <c r="DC220" s="25"/>
      <c r="DD220" s="25">
        <f t="shared" si="2171"/>
        <v>0</v>
      </c>
      <c r="DE220" s="25">
        <v>60.88</v>
      </c>
      <c r="DF220" s="25">
        <f t="shared" si="2173"/>
        <v>119613.37</v>
      </c>
    </row>
    <row r="221" spans="1:110" s="7" customFormat="1" ht="25.5" x14ac:dyDescent="0.2">
      <c r="A221" s="63"/>
      <c r="B221" s="82" t="s">
        <v>347</v>
      </c>
      <c r="C221" s="64" t="s">
        <v>348</v>
      </c>
      <c r="D221" s="65" t="s">
        <v>286</v>
      </c>
      <c r="E221" s="63"/>
      <c r="F221" s="57">
        <v>10191.51</v>
      </c>
      <c r="G221" s="53">
        <f t="shared" si="2172"/>
        <v>0</v>
      </c>
      <c r="H221" s="24">
        <f t="shared" si="1881"/>
        <v>4</v>
      </c>
      <c r="I221" s="24">
        <f t="shared" si="1882"/>
        <v>40766.04</v>
      </c>
      <c r="J221" s="24">
        <f t="shared" si="2120"/>
        <v>-4</v>
      </c>
      <c r="K221" s="24">
        <f t="shared" si="2121"/>
        <v>4</v>
      </c>
      <c r="L221" s="24">
        <f t="shared" si="2122"/>
        <v>40766.04</v>
      </c>
      <c r="M221" s="24">
        <f t="shared" si="2123"/>
        <v>-4</v>
      </c>
      <c r="N221" s="24">
        <f t="shared" si="2124"/>
        <v>-40766.04</v>
      </c>
      <c r="O221" s="25"/>
      <c r="P221" s="25">
        <f t="shared" si="2125"/>
        <v>0</v>
      </c>
      <c r="Q221" s="25"/>
      <c r="R221" s="25">
        <f t="shared" si="2126"/>
        <v>0</v>
      </c>
      <c r="S221" s="25"/>
      <c r="T221" s="25">
        <f t="shared" si="2127"/>
        <v>0</v>
      </c>
      <c r="U221" s="25"/>
      <c r="V221" s="25">
        <f t="shared" si="2128"/>
        <v>0</v>
      </c>
      <c r="W221" s="25"/>
      <c r="X221" s="25">
        <f t="shared" si="2129"/>
        <v>0</v>
      </c>
      <c r="Y221" s="25"/>
      <c r="Z221" s="25">
        <f t="shared" si="2130"/>
        <v>0</v>
      </c>
      <c r="AA221" s="25"/>
      <c r="AB221" s="25">
        <f t="shared" si="2131"/>
        <v>0</v>
      </c>
      <c r="AC221" s="25"/>
      <c r="AD221" s="25">
        <f t="shared" si="2132"/>
        <v>0</v>
      </c>
      <c r="AE221" s="25"/>
      <c r="AF221" s="25">
        <f t="shared" si="2133"/>
        <v>0</v>
      </c>
      <c r="AG221" s="25"/>
      <c r="AH221" s="25">
        <f t="shared" si="2134"/>
        <v>0</v>
      </c>
      <c r="AI221" s="25"/>
      <c r="AJ221" s="25">
        <f t="shared" si="2135"/>
        <v>0</v>
      </c>
      <c r="AK221" s="25"/>
      <c r="AL221" s="25">
        <f t="shared" si="2136"/>
        <v>0</v>
      </c>
      <c r="AM221" s="25"/>
      <c r="AN221" s="25">
        <f t="shared" si="2137"/>
        <v>0</v>
      </c>
      <c r="AO221" s="25"/>
      <c r="AP221" s="25">
        <f t="shared" si="2138"/>
        <v>0</v>
      </c>
      <c r="AQ221" s="25"/>
      <c r="AR221" s="25">
        <f t="shared" si="2139"/>
        <v>0</v>
      </c>
      <c r="AS221" s="25"/>
      <c r="AT221" s="25">
        <f t="shared" si="2140"/>
        <v>0</v>
      </c>
      <c r="AU221" s="25"/>
      <c r="AV221" s="25">
        <f t="shared" si="2141"/>
        <v>0</v>
      </c>
      <c r="AW221" s="25"/>
      <c r="AX221" s="25">
        <f t="shared" si="2142"/>
        <v>0</v>
      </c>
      <c r="AY221" s="25"/>
      <c r="AZ221" s="25">
        <f t="shared" si="2143"/>
        <v>0</v>
      </c>
      <c r="BA221" s="25"/>
      <c r="BB221" s="25">
        <f t="shared" si="2144"/>
        <v>0</v>
      </c>
      <c r="BC221" s="25"/>
      <c r="BD221" s="25">
        <f t="shared" si="2145"/>
        <v>0</v>
      </c>
      <c r="BE221" s="25"/>
      <c r="BF221" s="25">
        <f t="shared" si="2146"/>
        <v>0</v>
      </c>
      <c r="BG221" s="25"/>
      <c r="BH221" s="25">
        <f t="shared" si="2147"/>
        <v>0</v>
      </c>
      <c r="BI221" s="25"/>
      <c r="BJ221" s="25">
        <f t="shared" si="2148"/>
        <v>0</v>
      </c>
      <c r="BK221" s="25"/>
      <c r="BL221" s="25">
        <f t="shared" si="2149"/>
        <v>0</v>
      </c>
      <c r="BM221" s="25"/>
      <c r="BN221" s="25">
        <f t="shared" si="2150"/>
        <v>0</v>
      </c>
      <c r="BO221" s="25"/>
      <c r="BP221" s="25">
        <f t="shared" si="2151"/>
        <v>0</v>
      </c>
      <c r="BQ221" s="25"/>
      <c r="BR221" s="25">
        <f t="shared" si="2152"/>
        <v>0</v>
      </c>
      <c r="BS221" s="25"/>
      <c r="BT221" s="25">
        <f t="shared" si="2153"/>
        <v>0</v>
      </c>
      <c r="BU221" s="25"/>
      <c r="BV221" s="25">
        <f t="shared" si="2154"/>
        <v>0</v>
      </c>
      <c r="BW221" s="25"/>
      <c r="BX221" s="25">
        <f t="shared" si="2155"/>
        <v>0</v>
      </c>
      <c r="BY221" s="25"/>
      <c r="BZ221" s="25">
        <f t="shared" si="2156"/>
        <v>0</v>
      </c>
      <c r="CA221" s="25"/>
      <c r="CB221" s="25">
        <f t="shared" si="2157"/>
        <v>0</v>
      </c>
      <c r="CC221" s="25"/>
      <c r="CD221" s="25">
        <f t="shared" si="2158"/>
        <v>0</v>
      </c>
      <c r="CE221" s="25"/>
      <c r="CF221" s="25">
        <f t="shared" si="2159"/>
        <v>0</v>
      </c>
      <c r="CG221" s="25"/>
      <c r="CH221" s="25">
        <f t="shared" si="2160"/>
        <v>0</v>
      </c>
      <c r="CI221" s="25"/>
      <c r="CJ221" s="25">
        <f t="shared" si="2161"/>
        <v>0</v>
      </c>
      <c r="CK221" s="25"/>
      <c r="CL221" s="25">
        <f t="shared" si="2162"/>
        <v>0</v>
      </c>
      <c r="CM221" s="25"/>
      <c r="CN221" s="25">
        <f t="shared" si="2163"/>
        <v>0</v>
      </c>
      <c r="CO221" s="25"/>
      <c r="CP221" s="25">
        <f t="shared" si="2164"/>
        <v>0</v>
      </c>
      <c r="CQ221" s="25"/>
      <c r="CR221" s="25">
        <f t="shared" si="2165"/>
        <v>0</v>
      </c>
      <c r="CS221" s="25"/>
      <c r="CT221" s="25">
        <f t="shared" si="2166"/>
        <v>0</v>
      </c>
      <c r="CU221" s="25"/>
      <c r="CV221" s="25">
        <f t="shared" si="2167"/>
        <v>0</v>
      </c>
      <c r="CW221" s="25"/>
      <c r="CX221" s="25">
        <f t="shared" si="2168"/>
        <v>0</v>
      </c>
      <c r="CY221" s="25"/>
      <c r="CZ221" s="25">
        <f t="shared" si="2169"/>
        <v>0</v>
      </c>
      <c r="DA221" s="25"/>
      <c r="DB221" s="25">
        <f t="shared" si="2170"/>
        <v>0</v>
      </c>
      <c r="DC221" s="25"/>
      <c r="DD221" s="25">
        <f t="shared" si="2171"/>
        <v>0</v>
      </c>
      <c r="DE221" s="25">
        <v>4</v>
      </c>
      <c r="DF221" s="25">
        <f t="shared" si="2173"/>
        <v>40766.04</v>
      </c>
    </row>
    <row r="222" spans="1:110" s="7" customFormat="1" ht="38.25" x14ac:dyDescent="0.2">
      <c r="A222" s="63"/>
      <c r="B222" s="82" t="s">
        <v>349</v>
      </c>
      <c r="C222" s="64" t="s">
        <v>350</v>
      </c>
      <c r="D222" s="65" t="s">
        <v>359</v>
      </c>
      <c r="E222" s="63"/>
      <c r="F222" s="57">
        <v>22694.99</v>
      </c>
      <c r="G222" s="53">
        <f t="shared" si="2172"/>
        <v>0</v>
      </c>
      <c r="H222" s="24">
        <f t="shared" si="1881"/>
        <v>4</v>
      </c>
      <c r="I222" s="24">
        <f t="shared" si="1882"/>
        <v>90779.96</v>
      </c>
      <c r="J222" s="24">
        <f t="shared" si="2120"/>
        <v>-4</v>
      </c>
      <c r="K222" s="24">
        <f t="shared" si="2121"/>
        <v>4</v>
      </c>
      <c r="L222" s="24">
        <f t="shared" si="2122"/>
        <v>90779.96</v>
      </c>
      <c r="M222" s="24">
        <f t="shared" si="2123"/>
        <v>-4</v>
      </c>
      <c r="N222" s="24">
        <f t="shared" si="2124"/>
        <v>-90779.96</v>
      </c>
      <c r="O222" s="25"/>
      <c r="P222" s="25">
        <f t="shared" si="2125"/>
        <v>0</v>
      </c>
      <c r="Q222" s="25"/>
      <c r="R222" s="25">
        <f t="shared" si="2126"/>
        <v>0</v>
      </c>
      <c r="S222" s="25"/>
      <c r="T222" s="25">
        <f t="shared" si="2127"/>
        <v>0</v>
      </c>
      <c r="U222" s="25"/>
      <c r="V222" s="25">
        <f t="shared" si="2128"/>
        <v>0</v>
      </c>
      <c r="W222" s="25"/>
      <c r="X222" s="25">
        <f t="shared" si="2129"/>
        <v>0</v>
      </c>
      <c r="Y222" s="25"/>
      <c r="Z222" s="25">
        <f t="shared" si="2130"/>
        <v>0</v>
      </c>
      <c r="AA222" s="25"/>
      <c r="AB222" s="25">
        <f t="shared" si="2131"/>
        <v>0</v>
      </c>
      <c r="AC222" s="25"/>
      <c r="AD222" s="25">
        <f t="shared" si="2132"/>
        <v>0</v>
      </c>
      <c r="AE222" s="25"/>
      <c r="AF222" s="25">
        <f t="shared" si="2133"/>
        <v>0</v>
      </c>
      <c r="AG222" s="25"/>
      <c r="AH222" s="25">
        <f t="shared" si="2134"/>
        <v>0</v>
      </c>
      <c r="AI222" s="25"/>
      <c r="AJ222" s="25">
        <f t="shared" si="2135"/>
        <v>0</v>
      </c>
      <c r="AK222" s="25"/>
      <c r="AL222" s="25">
        <f t="shared" si="2136"/>
        <v>0</v>
      </c>
      <c r="AM222" s="25"/>
      <c r="AN222" s="25">
        <f t="shared" si="2137"/>
        <v>0</v>
      </c>
      <c r="AO222" s="25"/>
      <c r="AP222" s="25">
        <f t="shared" si="2138"/>
        <v>0</v>
      </c>
      <c r="AQ222" s="25"/>
      <c r="AR222" s="25">
        <f t="shared" si="2139"/>
        <v>0</v>
      </c>
      <c r="AS222" s="25"/>
      <c r="AT222" s="25">
        <f t="shared" si="2140"/>
        <v>0</v>
      </c>
      <c r="AU222" s="25"/>
      <c r="AV222" s="25">
        <f t="shared" si="2141"/>
        <v>0</v>
      </c>
      <c r="AW222" s="25"/>
      <c r="AX222" s="25">
        <f t="shared" si="2142"/>
        <v>0</v>
      </c>
      <c r="AY222" s="25"/>
      <c r="AZ222" s="25">
        <f t="shared" si="2143"/>
        <v>0</v>
      </c>
      <c r="BA222" s="25"/>
      <c r="BB222" s="25">
        <f t="shared" si="2144"/>
        <v>0</v>
      </c>
      <c r="BC222" s="25"/>
      <c r="BD222" s="25">
        <f t="shared" si="2145"/>
        <v>0</v>
      </c>
      <c r="BE222" s="25"/>
      <c r="BF222" s="25">
        <f t="shared" si="2146"/>
        <v>0</v>
      </c>
      <c r="BG222" s="25"/>
      <c r="BH222" s="25">
        <f t="shared" si="2147"/>
        <v>0</v>
      </c>
      <c r="BI222" s="25"/>
      <c r="BJ222" s="25">
        <f t="shared" si="2148"/>
        <v>0</v>
      </c>
      <c r="BK222" s="25"/>
      <c r="BL222" s="25">
        <f t="shared" si="2149"/>
        <v>0</v>
      </c>
      <c r="BM222" s="25"/>
      <c r="BN222" s="25">
        <f t="shared" si="2150"/>
        <v>0</v>
      </c>
      <c r="BO222" s="25"/>
      <c r="BP222" s="25">
        <f t="shared" si="2151"/>
        <v>0</v>
      </c>
      <c r="BQ222" s="25"/>
      <c r="BR222" s="25">
        <f t="shared" si="2152"/>
        <v>0</v>
      </c>
      <c r="BS222" s="25"/>
      <c r="BT222" s="25">
        <f t="shared" si="2153"/>
        <v>0</v>
      </c>
      <c r="BU222" s="25"/>
      <c r="BV222" s="25">
        <f t="shared" si="2154"/>
        <v>0</v>
      </c>
      <c r="BW222" s="25"/>
      <c r="BX222" s="25">
        <f t="shared" si="2155"/>
        <v>0</v>
      </c>
      <c r="BY222" s="25"/>
      <c r="BZ222" s="25">
        <f t="shared" si="2156"/>
        <v>0</v>
      </c>
      <c r="CA222" s="25"/>
      <c r="CB222" s="25">
        <f t="shared" si="2157"/>
        <v>0</v>
      </c>
      <c r="CC222" s="25"/>
      <c r="CD222" s="25">
        <f t="shared" si="2158"/>
        <v>0</v>
      </c>
      <c r="CE222" s="25"/>
      <c r="CF222" s="25">
        <f t="shared" si="2159"/>
        <v>0</v>
      </c>
      <c r="CG222" s="25"/>
      <c r="CH222" s="25">
        <f t="shared" si="2160"/>
        <v>0</v>
      </c>
      <c r="CI222" s="25"/>
      <c r="CJ222" s="25">
        <f t="shared" si="2161"/>
        <v>0</v>
      </c>
      <c r="CK222" s="25"/>
      <c r="CL222" s="25">
        <f t="shared" si="2162"/>
        <v>0</v>
      </c>
      <c r="CM222" s="25"/>
      <c r="CN222" s="25">
        <f t="shared" si="2163"/>
        <v>0</v>
      </c>
      <c r="CO222" s="25"/>
      <c r="CP222" s="25">
        <f t="shared" si="2164"/>
        <v>0</v>
      </c>
      <c r="CQ222" s="25"/>
      <c r="CR222" s="25">
        <f t="shared" si="2165"/>
        <v>0</v>
      </c>
      <c r="CS222" s="25"/>
      <c r="CT222" s="25">
        <f t="shared" si="2166"/>
        <v>0</v>
      </c>
      <c r="CU222" s="25"/>
      <c r="CV222" s="25">
        <f t="shared" si="2167"/>
        <v>0</v>
      </c>
      <c r="CW222" s="25"/>
      <c r="CX222" s="25">
        <f t="shared" si="2168"/>
        <v>0</v>
      </c>
      <c r="CY222" s="25"/>
      <c r="CZ222" s="25">
        <f t="shared" si="2169"/>
        <v>0</v>
      </c>
      <c r="DA222" s="25"/>
      <c r="DB222" s="25">
        <f t="shared" si="2170"/>
        <v>0</v>
      </c>
      <c r="DC222" s="25"/>
      <c r="DD222" s="25">
        <f t="shared" si="2171"/>
        <v>0</v>
      </c>
      <c r="DE222" s="25">
        <v>4</v>
      </c>
      <c r="DF222" s="25">
        <f t="shared" si="2173"/>
        <v>90779.96</v>
      </c>
    </row>
    <row r="223" spans="1:110" s="7" customFormat="1" x14ac:dyDescent="0.2">
      <c r="A223" s="63"/>
      <c r="B223" s="82" t="s">
        <v>351</v>
      </c>
      <c r="C223" s="64" t="s">
        <v>352</v>
      </c>
      <c r="D223" s="65" t="s">
        <v>360</v>
      </c>
      <c r="E223" s="63"/>
      <c r="F223" s="57">
        <v>434.27</v>
      </c>
      <c r="G223" s="53">
        <f t="shared" si="2172"/>
        <v>0</v>
      </c>
      <c r="H223" s="24">
        <f t="shared" si="1881"/>
        <v>75</v>
      </c>
      <c r="I223" s="24">
        <f t="shared" si="1882"/>
        <v>32570.25</v>
      </c>
      <c r="J223" s="24">
        <f t="shared" si="2120"/>
        <v>-75</v>
      </c>
      <c r="K223" s="24">
        <f t="shared" si="2121"/>
        <v>75</v>
      </c>
      <c r="L223" s="24">
        <f t="shared" si="2122"/>
        <v>32570.25</v>
      </c>
      <c r="M223" s="24">
        <f t="shared" si="2123"/>
        <v>-75</v>
      </c>
      <c r="N223" s="24">
        <f t="shared" si="2124"/>
        <v>-32570.25</v>
      </c>
      <c r="O223" s="25"/>
      <c r="P223" s="25">
        <f t="shared" si="2125"/>
        <v>0</v>
      </c>
      <c r="Q223" s="25"/>
      <c r="R223" s="25">
        <f t="shared" si="2126"/>
        <v>0</v>
      </c>
      <c r="S223" s="25"/>
      <c r="T223" s="25">
        <f t="shared" si="2127"/>
        <v>0</v>
      </c>
      <c r="U223" s="25"/>
      <c r="V223" s="25">
        <f t="shared" si="2128"/>
        <v>0</v>
      </c>
      <c r="W223" s="25"/>
      <c r="X223" s="25">
        <f t="shared" si="2129"/>
        <v>0</v>
      </c>
      <c r="Y223" s="25"/>
      <c r="Z223" s="25">
        <f t="shared" si="2130"/>
        <v>0</v>
      </c>
      <c r="AA223" s="25"/>
      <c r="AB223" s="25">
        <f t="shared" si="2131"/>
        <v>0</v>
      </c>
      <c r="AC223" s="25"/>
      <c r="AD223" s="25">
        <f t="shared" si="2132"/>
        <v>0</v>
      </c>
      <c r="AE223" s="25"/>
      <c r="AF223" s="25">
        <f t="shared" si="2133"/>
        <v>0</v>
      </c>
      <c r="AG223" s="25"/>
      <c r="AH223" s="25">
        <f t="shared" si="2134"/>
        <v>0</v>
      </c>
      <c r="AI223" s="25"/>
      <c r="AJ223" s="25">
        <f t="shared" si="2135"/>
        <v>0</v>
      </c>
      <c r="AK223" s="25"/>
      <c r="AL223" s="25">
        <f t="shared" si="2136"/>
        <v>0</v>
      </c>
      <c r="AM223" s="25"/>
      <c r="AN223" s="25">
        <f t="shared" si="2137"/>
        <v>0</v>
      </c>
      <c r="AO223" s="25"/>
      <c r="AP223" s="25">
        <f t="shared" si="2138"/>
        <v>0</v>
      </c>
      <c r="AQ223" s="25"/>
      <c r="AR223" s="25">
        <f t="shared" si="2139"/>
        <v>0</v>
      </c>
      <c r="AS223" s="25"/>
      <c r="AT223" s="25">
        <f t="shared" si="2140"/>
        <v>0</v>
      </c>
      <c r="AU223" s="25"/>
      <c r="AV223" s="25">
        <f t="shared" si="2141"/>
        <v>0</v>
      </c>
      <c r="AW223" s="25"/>
      <c r="AX223" s="25">
        <f t="shared" si="2142"/>
        <v>0</v>
      </c>
      <c r="AY223" s="25"/>
      <c r="AZ223" s="25">
        <f t="shared" si="2143"/>
        <v>0</v>
      </c>
      <c r="BA223" s="25"/>
      <c r="BB223" s="25">
        <f t="shared" si="2144"/>
        <v>0</v>
      </c>
      <c r="BC223" s="25"/>
      <c r="BD223" s="25">
        <f t="shared" si="2145"/>
        <v>0</v>
      </c>
      <c r="BE223" s="25"/>
      <c r="BF223" s="25">
        <f t="shared" si="2146"/>
        <v>0</v>
      </c>
      <c r="BG223" s="25"/>
      <c r="BH223" s="25">
        <f t="shared" si="2147"/>
        <v>0</v>
      </c>
      <c r="BI223" s="25"/>
      <c r="BJ223" s="25">
        <f t="shared" si="2148"/>
        <v>0</v>
      </c>
      <c r="BK223" s="25"/>
      <c r="BL223" s="25">
        <f t="shared" si="2149"/>
        <v>0</v>
      </c>
      <c r="BM223" s="25"/>
      <c r="BN223" s="25">
        <f t="shared" si="2150"/>
        <v>0</v>
      </c>
      <c r="BO223" s="25"/>
      <c r="BP223" s="25">
        <f t="shared" si="2151"/>
        <v>0</v>
      </c>
      <c r="BQ223" s="25"/>
      <c r="BR223" s="25">
        <f t="shared" si="2152"/>
        <v>0</v>
      </c>
      <c r="BS223" s="25"/>
      <c r="BT223" s="25">
        <f t="shared" si="2153"/>
        <v>0</v>
      </c>
      <c r="BU223" s="25"/>
      <c r="BV223" s="25">
        <f t="shared" si="2154"/>
        <v>0</v>
      </c>
      <c r="BW223" s="25"/>
      <c r="BX223" s="25">
        <f t="shared" si="2155"/>
        <v>0</v>
      </c>
      <c r="BY223" s="25"/>
      <c r="BZ223" s="25">
        <f t="shared" si="2156"/>
        <v>0</v>
      </c>
      <c r="CA223" s="25"/>
      <c r="CB223" s="25">
        <f t="shared" si="2157"/>
        <v>0</v>
      </c>
      <c r="CC223" s="25"/>
      <c r="CD223" s="25">
        <f t="shared" si="2158"/>
        <v>0</v>
      </c>
      <c r="CE223" s="25"/>
      <c r="CF223" s="25">
        <f t="shared" si="2159"/>
        <v>0</v>
      </c>
      <c r="CG223" s="25"/>
      <c r="CH223" s="25">
        <f t="shared" si="2160"/>
        <v>0</v>
      </c>
      <c r="CI223" s="25"/>
      <c r="CJ223" s="25">
        <f t="shared" si="2161"/>
        <v>0</v>
      </c>
      <c r="CK223" s="25"/>
      <c r="CL223" s="25">
        <f t="shared" si="2162"/>
        <v>0</v>
      </c>
      <c r="CM223" s="25"/>
      <c r="CN223" s="25">
        <f t="shared" si="2163"/>
        <v>0</v>
      </c>
      <c r="CO223" s="25"/>
      <c r="CP223" s="25">
        <f t="shared" si="2164"/>
        <v>0</v>
      </c>
      <c r="CQ223" s="25"/>
      <c r="CR223" s="25">
        <f t="shared" si="2165"/>
        <v>0</v>
      </c>
      <c r="CS223" s="25"/>
      <c r="CT223" s="25">
        <f t="shared" si="2166"/>
        <v>0</v>
      </c>
      <c r="CU223" s="25"/>
      <c r="CV223" s="25">
        <f t="shared" si="2167"/>
        <v>0</v>
      </c>
      <c r="CW223" s="25"/>
      <c r="CX223" s="25">
        <f t="shared" si="2168"/>
        <v>0</v>
      </c>
      <c r="CY223" s="25"/>
      <c r="CZ223" s="25">
        <f t="shared" si="2169"/>
        <v>0</v>
      </c>
      <c r="DA223" s="25"/>
      <c r="DB223" s="25">
        <f t="shared" si="2170"/>
        <v>0</v>
      </c>
      <c r="DC223" s="25"/>
      <c r="DD223" s="25">
        <f t="shared" si="2171"/>
        <v>0</v>
      </c>
      <c r="DE223" s="25">
        <v>75</v>
      </c>
      <c r="DF223" s="25">
        <f t="shared" si="2173"/>
        <v>32570.25</v>
      </c>
    </row>
    <row r="224" spans="1:110" s="7" customFormat="1" x14ac:dyDescent="0.2">
      <c r="A224" s="63"/>
      <c r="B224" s="82" t="s">
        <v>353</v>
      </c>
      <c r="C224" s="64" t="s">
        <v>354</v>
      </c>
      <c r="D224" s="65" t="s">
        <v>286</v>
      </c>
      <c r="E224" s="63"/>
      <c r="F224" s="57">
        <v>139645.78</v>
      </c>
      <c r="G224" s="53">
        <f t="shared" si="2172"/>
        <v>0</v>
      </c>
      <c r="H224" s="24">
        <f t="shared" si="1881"/>
        <v>1</v>
      </c>
      <c r="I224" s="24">
        <f t="shared" si="1882"/>
        <v>139645.78</v>
      </c>
      <c r="J224" s="24">
        <f t="shared" si="2120"/>
        <v>-1</v>
      </c>
      <c r="K224" s="24">
        <f t="shared" si="2121"/>
        <v>1</v>
      </c>
      <c r="L224" s="24">
        <f t="shared" si="2122"/>
        <v>139645.78</v>
      </c>
      <c r="M224" s="24">
        <f t="shared" si="2123"/>
        <v>-1</v>
      </c>
      <c r="N224" s="24">
        <f t="shared" si="2124"/>
        <v>-139645.78</v>
      </c>
      <c r="O224" s="25"/>
      <c r="P224" s="25">
        <f t="shared" si="2125"/>
        <v>0</v>
      </c>
      <c r="Q224" s="25"/>
      <c r="R224" s="25">
        <f t="shared" si="2126"/>
        <v>0</v>
      </c>
      <c r="S224" s="25"/>
      <c r="T224" s="25">
        <f t="shared" si="2127"/>
        <v>0</v>
      </c>
      <c r="U224" s="25"/>
      <c r="V224" s="25">
        <f t="shared" si="2128"/>
        <v>0</v>
      </c>
      <c r="W224" s="25"/>
      <c r="X224" s="25">
        <f t="shared" si="2129"/>
        <v>0</v>
      </c>
      <c r="Y224" s="25"/>
      <c r="Z224" s="25">
        <f t="shared" si="2130"/>
        <v>0</v>
      </c>
      <c r="AA224" s="25"/>
      <c r="AB224" s="25">
        <f t="shared" si="2131"/>
        <v>0</v>
      </c>
      <c r="AC224" s="25"/>
      <c r="AD224" s="25">
        <f t="shared" si="2132"/>
        <v>0</v>
      </c>
      <c r="AE224" s="25"/>
      <c r="AF224" s="25">
        <f t="shared" si="2133"/>
        <v>0</v>
      </c>
      <c r="AG224" s="25"/>
      <c r="AH224" s="25">
        <f t="shared" si="2134"/>
        <v>0</v>
      </c>
      <c r="AI224" s="25"/>
      <c r="AJ224" s="25">
        <f t="shared" si="2135"/>
        <v>0</v>
      </c>
      <c r="AK224" s="25"/>
      <c r="AL224" s="25">
        <f t="shared" si="2136"/>
        <v>0</v>
      </c>
      <c r="AM224" s="25"/>
      <c r="AN224" s="25">
        <f t="shared" si="2137"/>
        <v>0</v>
      </c>
      <c r="AO224" s="25"/>
      <c r="AP224" s="25">
        <f t="shared" si="2138"/>
        <v>0</v>
      </c>
      <c r="AQ224" s="25"/>
      <c r="AR224" s="25">
        <f t="shared" si="2139"/>
        <v>0</v>
      </c>
      <c r="AS224" s="25"/>
      <c r="AT224" s="25">
        <f t="shared" si="2140"/>
        <v>0</v>
      </c>
      <c r="AU224" s="25"/>
      <c r="AV224" s="25">
        <f t="shared" si="2141"/>
        <v>0</v>
      </c>
      <c r="AW224" s="25"/>
      <c r="AX224" s="25">
        <f t="shared" si="2142"/>
        <v>0</v>
      </c>
      <c r="AY224" s="25"/>
      <c r="AZ224" s="25">
        <f t="shared" si="2143"/>
        <v>0</v>
      </c>
      <c r="BA224" s="25"/>
      <c r="BB224" s="25">
        <f t="shared" si="2144"/>
        <v>0</v>
      </c>
      <c r="BC224" s="25"/>
      <c r="BD224" s="25">
        <f t="shared" si="2145"/>
        <v>0</v>
      </c>
      <c r="BE224" s="25"/>
      <c r="BF224" s="25">
        <f t="shared" si="2146"/>
        <v>0</v>
      </c>
      <c r="BG224" s="25"/>
      <c r="BH224" s="25">
        <f t="shared" si="2147"/>
        <v>0</v>
      </c>
      <c r="BI224" s="25"/>
      <c r="BJ224" s="25">
        <f t="shared" si="2148"/>
        <v>0</v>
      </c>
      <c r="BK224" s="25"/>
      <c r="BL224" s="25">
        <f t="shared" si="2149"/>
        <v>0</v>
      </c>
      <c r="BM224" s="25"/>
      <c r="BN224" s="25">
        <f t="shared" si="2150"/>
        <v>0</v>
      </c>
      <c r="BO224" s="25"/>
      <c r="BP224" s="25">
        <f t="shared" si="2151"/>
        <v>0</v>
      </c>
      <c r="BQ224" s="25"/>
      <c r="BR224" s="25">
        <f t="shared" si="2152"/>
        <v>0</v>
      </c>
      <c r="BS224" s="25"/>
      <c r="BT224" s="25">
        <f t="shared" si="2153"/>
        <v>0</v>
      </c>
      <c r="BU224" s="25"/>
      <c r="BV224" s="25">
        <f t="shared" si="2154"/>
        <v>0</v>
      </c>
      <c r="BW224" s="25"/>
      <c r="BX224" s="25">
        <f t="shared" si="2155"/>
        <v>0</v>
      </c>
      <c r="BY224" s="25"/>
      <c r="BZ224" s="25">
        <f t="shared" si="2156"/>
        <v>0</v>
      </c>
      <c r="CA224" s="25"/>
      <c r="CB224" s="25">
        <f t="shared" si="2157"/>
        <v>0</v>
      </c>
      <c r="CC224" s="25"/>
      <c r="CD224" s="25">
        <f t="shared" si="2158"/>
        <v>0</v>
      </c>
      <c r="CE224" s="25"/>
      <c r="CF224" s="25">
        <f t="shared" si="2159"/>
        <v>0</v>
      </c>
      <c r="CG224" s="25"/>
      <c r="CH224" s="25">
        <f t="shared" si="2160"/>
        <v>0</v>
      </c>
      <c r="CI224" s="25"/>
      <c r="CJ224" s="25">
        <f t="shared" si="2161"/>
        <v>0</v>
      </c>
      <c r="CK224" s="25"/>
      <c r="CL224" s="25">
        <f t="shared" si="2162"/>
        <v>0</v>
      </c>
      <c r="CM224" s="25"/>
      <c r="CN224" s="25">
        <f t="shared" si="2163"/>
        <v>0</v>
      </c>
      <c r="CO224" s="25"/>
      <c r="CP224" s="25">
        <f t="shared" si="2164"/>
        <v>0</v>
      </c>
      <c r="CQ224" s="25"/>
      <c r="CR224" s="25">
        <f t="shared" si="2165"/>
        <v>0</v>
      </c>
      <c r="CS224" s="25"/>
      <c r="CT224" s="25">
        <f t="shared" si="2166"/>
        <v>0</v>
      </c>
      <c r="CU224" s="25"/>
      <c r="CV224" s="25">
        <f t="shared" si="2167"/>
        <v>0</v>
      </c>
      <c r="CW224" s="25"/>
      <c r="CX224" s="25">
        <f t="shared" si="2168"/>
        <v>0</v>
      </c>
      <c r="CY224" s="25"/>
      <c r="CZ224" s="25">
        <f t="shared" si="2169"/>
        <v>0</v>
      </c>
      <c r="DA224" s="25"/>
      <c r="DB224" s="25">
        <f t="shared" si="2170"/>
        <v>0</v>
      </c>
      <c r="DC224" s="25"/>
      <c r="DD224" s="25">
        <f t="shared" si="2171"/>
        <v>0</v>
      </c>
      <c r="DE224" s="25">
        <v>1</v>
      </c>
      <c r="DF224" s="25">
        <f t="shared" si="2173"/>
        <v>139645.78</v>
      </c>
    </row>
    <row r="225" spans="1:110" s="7" customFormat="1" ht="38.25" x14ac:dyDescent="0.2">
      <c r="A225" s="63"/>
      <c r="B225" s="82" t="s">
        <v>355</v>
      </c>
      <c r="C225" s="64" t="s">
        <v>356</v>
      </c>
      <c r="D225" s="65" t="s">
        <v>336</v>
      </c>
      <c r="E225" s="63"/>
      <c r="F225" s="57">
        <v>2112.79</v>
      </c>
      <c r="G225" s="53">
        <f t="shared" si="2172"/>
        <v>0</v>
      </c>
      <c r="H225" s="24">
        <f t="shared" si="1881"/>
        <v>40.98</v>
      </c>
      <c r="I225" s="24">
        <f t="shared" si="1882"/>
        <v>86582.13</v>
      </c>
      <c r="J225" s="24">
        <f t="shared" si="2120"/>
        <v>-40.98</v>
      </c>
      <c r="K225" s="24">
        <f t="shared" si="2121"/>
        <v>40.98</v>
      </c>
      <c r="L225" s="24">
        <f t="shared" si="2122"/>
        <v>86582.13</v>
      </c>
      <c r="M225" s="24">
        <f t="shared" si="2123"/>
        <v>-40.98</v>
      </c>
      <c r="N225" s="24">
        <f t="shared" si="2124"/>
        <v>-86582.13</v>
      </c>
      <c r="O225" s="25"/>
      <c r="P225" s="25">
        <f t="shared" si="2125"/>
        <v>0</v>
      </c>
      <c r="Q225" s="25"/>
      <c r="R225" s="25">
        <f t="shared" si="2126"/>
        <v>0</v>
      </c>
      <c r="S225" s="25"/>
      <c r="T225" s="25">
        <f t="shared" si="2127"/>
        <v>0</v>
      </c>
      <c r="U225" s="25"/>
      <c r="V225" s="25">
        <f t="shared" si="2128"/>
        <v>0</v>
      </c>
      <c r="W225" s="25"/>
      <c r="X225" s="25">
        <f t="shared" si="2129"/>
        <v>0</v>
      </c>
      <c r="Y225" s="25"/>
      <c r="Z225" s="25">
        <f t="shared" si="2130"/>
        <v>0</v>
      </c>
      <c r="AA225" s="25"/>
      <c r="AB225" s="25">
        <f t="shared" si="2131"/>
        <v>0</v>
      </c>
      <c r="AC225" s="25"/>
      <c r="AD225" s="25">
        <f t="shared" si="2132"/>
        <v>0</v>
      </c>
      <c r="AE225" s="25"/>
      <c r="AF225" s="25">
        <f t="shared" si="2133"/>
        <v>0</v>
      </c>
      <c r="AG225" s="25"/>
      <c r="AH225" s="25">
        <f t="shared" si="2134"/>
        <v>0</v>
      </c>
      <c r="AI225" s="25"/>
      <c r="AJ225" s="25">
        <f t="shared" si="2135"/>
        <v>0</v>
      </c>
      <c r="AK225" s="25"/>
      <c r="AL225" s="25">
        <f t="shared" si="2136"/>
        <v>0</v>
      </c>
      <c r="AM225" s="25"/>
      <c r="AN225" s="25">
        <f t="shared" si="2137"/>
        <v>0</v>
      </c>
      <c r="AO225" s="25"/>
      <c r="AP225" s="25">
        <f t="shared" si="2138"/>
        <v>0</v>
      </c>
      <c r="AQ225" s="25"/>
      <c r="AR225" s="25">
        <f t="shared" si="2139"/>
        <v>0</v>
      </c>
      <c r="AS225" s="25"/>
      <c r="AT225" s="25">
        <f t="shared" si="2140"/>
        <v>0</v>
      </c>
      <c r="AU225" s="25"/>
      <c r="AV225" s="25">
        <f t="shared" si="2141"/>
        <v>0</v>
      </c>
      <c r="AW225" s="25"/>
      <c r="AX225" s="25">
        <f t="shared" si="2142"/>
        <v>0</v>
      </c>
      <c r="AY225" s="25"/>
      <c r="AZ225" s="25">
        <f t="shared" si="2143"/>
        <v>0</v>
      </c>
      <c r="BA225" s="25"/>
      <c r="BB225" s="25">
        <f t="shared" si="2144"/>
        <v>0</v>
      </c>
      <c r="BC225" s="25"/>
      <c r="BD225" s="25">
        <f t="shared" si="2145"/>
        <v>0</v>
      </c>
      <c r="BE225" s="25"/>
      <c r="BF225" s="25">
        <f t="shared" si="2146"/>
        <v>0</v>
      </c>
      <c r="BG225" s="25"/>
      <c r="BH225" s="25">
        <f t="shared" si="2147"/>
        <v>0</v>
      </c>
      <c r="BI225" s="25"/>
      <c r="BJ225" s="25">
        <f t="shared" si="2148"/>
        <v>0</v>
      </c>
      <c r="BK225" s="25"/>
      <c r="BL225" s="25">
        <f t="shared" si="2149"/>
        <v>0</v>
      </c>
      <c r="BM225" s="25"/>
      <c r="BN225" s="25">
        <f t="shared" si="2150"/>
        <v>0</v>
      </c>
      <c r="BO225" s="25"/>
      <c r="BP225" s="25">
        <f t="shared" si="2151"/>
        <v>0</v>
      </c>
      <c r="BQ225" s="25"/>
      <c r="BR225" s="25">
        <f t="shared" si="2152"/>
        <v>0</v>
      </c>
      <c r="BS225" s="25"/>
      <c r="BT225" s="25">
        <f t="shared" si="2153"/>
        <v>0</v>
      </c>
      <c r="BU225" s="25"/>
      <c r="BV225" s="25">
        <f t="shared" si="2154"/>
        <v>0</v>
      </c>
      <c r="BW225" s="25"/>
      <c r="BX225" s="25">
        <f t="shared" si="2155"/>
        <v>0</v>
      </c>
      <c r="BY225" s="25"/>
      <c r="BZ225" s="25">
        <f t="shared" si="2156"/>
        <v>0</v>
      </c>
      <c r="CA225" s="25"/>
      <c r="CB225" s="25">
        <f t="shared" si="2157"/>
        <v>0</v>
      </c>
      <c r="CC225" s="25"/>
      <c r="CD225" s="25">
        <f t="shared" si="2158"/>
        <v>0</v>
      </c>
      <c r="CE225" s="25"/>
      <c r="CF225" s="25">
        <f t="shared" si="2159"/>
        <v>0</v>
      </c>
      <c r="CG225" s="25"/>
      <c r="CH225" s="25">
        <f t="shared" si="2160"/>
        <v>0</v>
      </c>
      <c r="CI225" s="25"/>
      <c r="CJ225" s="25">
        <f t="shared" si="2161"/>
        <v>0</v>
      </c>
      <c r="CK225" s="25"/>
      <c r="CL225" s="25">
        <f t="shared" si="2162"/>
        <v>0</v>
      </c>
      <c r="CM225" s="25"/>
      <c r="CN225" s="25">
        <f t="shared" si="2163"/>
        <v>0</v>
      </c>
      <c r="CO225" s="25"/>
      <c r="CP225" s="25">
        <f t="shared" si="2164"/>
        <v>0</v>
      </c>
      <c r="CQ225" s="25"/>
      <c r="CR225" s="25">
        <f t="shared" si="2165"/>
        <v>0</v>
      </c>
      <c r="CS225" s="25"/>
      <c r="CT225" s="25">
        <f t="shared" si="2166"/>
        <v>0</v>
      </c>
      <c r="CU225" s="25"/>
      <c r="CV225" s="25">
        <f t="shared" si="2167"/>
        <v>0</v>
      </c>
      <c r="CW225" s="25"/>
      <c r="CX225" s="25">
        <f t="shared" si="2168"/>
        <v>0</v>
      </c>
      <c r="CY225" s="25"/>
      <c r="CZ225" s="25">
        <f t="shared" si="2169"/>
        <v>0</v>
      </c>
      <c r="DA225" s="25"/>
      <c r="DB225" s="25">
        <f t="shared" si="2170"/>
        <v>0</v>
      </c>
      <c r="DC225" s="25"/>
      <c r="DD225" s="25">
        <f t="shared" si="2171"/>
        <v>0</v>
      </c>
      <c r="DE225" s="25">
        <v>40.98</v>
      </c>
      <c r="DF225" s="25">
        <f t="shared" si="2173"/>
        <v>86582.13</v>
      </c>
    </row>
    <row r="226" spans="1:110" s="7" customFormat="1" ht="25.5" x14ac:dyDescent="0.2">
      <c r="A226" s="63"/>
      <c r="B226" s="82" t="s">
        <v>357</v>
      </c>
      <c r="C226" s="64" t="s">
        <v>358</v>
      </c>
      <c r="D226" s="65" t="s">
        <v>286</v>
      </c>
      <c r="E226" s="63"/>
      <c r="F226" s="57">
        <v>35072.910000000003</v>
      </c>
      <c r="G226" s="53">
        <f t="shared" si="2172"/>
        <v>0</v>
      </c>
      <c r="H226" s="24">
        <f t="shared" si="1881"/>
        <v>1</v>
      </c>
      <c r="I226" s="24">
        <f t="shared" si="1882"/>
        <v>35072.910000000003</v>
      </c>
      <c r="J226" s="24">
        <f t="shared" si="2120"/>
        <v>-1</v>
      </c>
      <c r="K226" s="24">
        <f t="shared" si="2121"/>
        <v>1</v>
      </c>
      <c r="L226" s="24">
        <f t="shared" si="2122"/>
        <v>35072.910000000003</v>
      </c>
      <c r="M226" s="24">
        <f t="shared" si="2123"/>
        <v>-1</v>
      </c>
      <c r="N226" s="24">
        <f t="shared" si="2124"/>
        <v>-35072.910000000003</v>
      </c>
      <c r="O226" s="25"/>
      <c r="P226" s="25">
        <f t="shared" si="2125"/>
        <v>0</v>
      </c>
      <c r="Q226" s="25"/>
      <c r="R226" s="25">
        <f t="shared" si="2126"/>
        <v>0</v>
      </c>
      <c r="S226" s="25"/>
      <c r="T226" s="25">
        <f t="shared" si="2127"/>
        <v>0</v>
      </c>
      <c r="U226" s="25"/>
      <c r="V226" s="25">
        <f t="shared" si="2128"/>
        <v>0</v>
      </c>
      <c r="W226" s="25"/>
      <c r="X226" s="25">
        <f t="shared" si="2129"/>
        <v>0</v>
      </c>
      <c r="Y226" s="25"/>
      <c r="Z226" s="25">
        <f t="shared" si="2130"/>
        <v>0</v>
      </c>
      <c r="AA226" s="25"/>
      <c r="AB226" s="25">
        <f t="shared" si="2131"/>
        <v>0</v>
      </c>
      <c r="AC226" s="25"/>
      <c r="AD226" s="25">
        <f t="shared" si="2132"/>
        <v>0</v>
      </c>
      <c r="AE226" s="25"/>
      <c r="AF226" s="25">
        <f t="shared" si="2133"/>
        <v>0</v>
      </c>
      <c r="AG226" s="25"/>
      <c r="AH226" s="25">
        <f t="shared" si="2134"/>
        <v>0</v>
      </c>
      <c r="AI226" s="25"/>
      <c r="AJ226" s="25">
        <f t="shared" si="2135"/>
        <v>0</v>
      </c>
      <c r="AK226" s="25"/>
      <c r="AL226" s="25">
        <f t="shared" si="2136"/>
        <v>0</v>
      </c>
      <c r="AM226" s="25"/>
      <c r="AN226" s="25">
        <f t="shared" si="2137"/>
        <v>0</v>
      </c>
      <c r="AO226" s="25"/>
      <c r="AP226" s="25">
        <f t="shared" si="2138"/>
        <v>0</v>
      </c>
      <c r="AQ226" s="25"/>
      <c r="AR226" s="25">
        <f t="shared" si="2139"/>
        <v>0</v>
      </c>
      <c r="AS226" s="25"/>
      <c r="AT226" s="25">
        <f t="shared" si="2140"/>
        <v>0</v>
      </c>
      <c r="AU226" s="25"/>
      <c r="AV226" s="25">
        <f t="shared" si="2141"/>
        <v>0</v>
      </c>
      <c r="AW226" s="25"/>
      <c r="AX226" s="25">
        <f t="shared" si="2142"/>
        <v>0</v>
      </c>
      <c r="AY226" s="25"/>
      <c r="AZ226" s="25">
        <f t="shared" si="2143"/>
        <v>0</v>
      </c>
      <c r="BA226" s="25"/>
      <c r="BB226" s="25">
        <f t="shared" si="2144"/>
        <v>0</v>
      </c>
      <c r="BC226" s="25"/>
      <c r="BD226" s="25">
        <f t="shared" si="2145"/>
        <v>0</v>
      </c>
      <c r="BE226" s="25"/>
      <c r="BF226" s="25">
        <f t="shared" si="2146"/>
        <v>0</v>
      </c>
      <c r="BG226" s="25"/>
      <c r="BH226" s="25">
        <f t="shared" si="2147"/>
        <v>0</v>
      </c>
      <c r="BI226" s="25"/>
      <c r="BJ226" s="25">
        <f t="shared" si="2148"/>
        <v>0</v>
      </c>
      <c r="BK226" s="25"/>
      <c r="BL226" s="25">
        <f t="shared" si="2149"/>
        <v>0</v>
      </c>
      <c r="BM226" s="25"/>
      <c r="BN226" s="25">
        <f t="shared" si="2150"/>
        <v>0</v>
      </c>
      <c r="BO226" s="25"/>
      <c r="BP226" s="25">
        <f t="shared" si="2151"/>
        <v>0</v>
      </c>
      <c r="BQ226" s="25"/>
      <c r="BR226" s="25">
        <f t="shared" si="2152"/>
        <v>0</v>
      </c>
      <c r="BS226" s="25"/>
      <c r="BT226" s="25">
        <f t="shared" si="2153"/>
        <v>0</v>
      </c>
      <c r="BU226" s="25"/>
      <c r="BV226" s="25">
        <f t="shared" si="2154"/>
        <v>0</v>
      </c>
      <c r="BW226" s="25"/>
      <c r="BX226" s="25">
        <f t="shared" si="2155"/>
        <v>0</v>
      </c>
      <c r="BY226" s="25"/>
      <c r="BZ226" s="25">
        <f t="shared" si="2156"/>
        <v>0</v>
      </c>
      <c r="CA226" s="25"/>
      <c r="CB226" s="25">
        <f t="shared" si="2157"/>
        <v>0</v>
      </c>
      <c r="CC226" s="25"/>
      <c r="CD226" s="25">
        <f t="shared" si="2158"/>
        <v>0</v>
      </c>
      <c r="CE226" s="25"/>
      <c r="CF226" s="25">
        <f t="shared" si="2159"/>
        <v>0</v>
      </c>
      <c r="CG226" s="25"/>
      <c r="CH226" s="25">
        <f t="shared" si="2160"/>
        <v>0</v>
      </c>
      <c r="CI226" s="25"/>
      <c r="CJ226" s="25">
        <f t="shared" si="2161"/>
        <v>0</v>
      </c>
      <c r="CK226" s="25"/>
      <c r="CL226" s="25">
        <f t="shared" si="2162"/>
        <v>0</v>
      </c>
      <c r="CM226" s="25"/>
      <c r="CN226" s="25">
        <f t="shared" si="2163"/>
        <v>0</v>
      </c>
      <c r="CO226" s="25"/>
      <c r="CP226" s="25">
        <f t="shared" si="2164"/>
        <v>0</v>
      </c>
      <c r="CQ226" s="25"/>
      <c r="CR226" s="25">
        <f t="shared" si="2165"/>
        <v>0</v>
      </c>
      <c r="CS226" s="25"/>
      <c r="CT226" s="25">
        <f t="shared" si="2166"/>
        <v>0</v>
      </c>
      <c r="CU226" s="25"/>
      <c r="CV226" s="25">
        <f t="shared" si="2167"/>
        <v>0</v>
      </c>
      <c r="CW226" s="25"/>
      <c r="CX226" s="25">
        <f t="shared" si="2168"/>
        <v>0</v>
      </c>
      <c r="CY226" s="25"/>
      <c r="CZ226" s="25">
        <f t="shared" si="2169"/>
        <v>0</v>
      </c>
      <c r="DA226" s="25"/>
      <c r="DB226" s="25">
        <f t="shared" si="2170"/>
        <v>0</v>
      </c>
      <c r="DC226" s="25"/>
      <c r="DD226" s="25">
        <f t="shared" si="2171"/>
        <v>0</v>
      </c>
      <c r="DE226" s="25">
        <v>1</v>
      </c>
      <c r="DF226" s="25">
        <f t="shared" si="2173"/>
        <v>35072.910000000003</v>
      </c>
    </row>
    <row r="227" spans="1:110" s="7" customFormat="1" ht="25.5" x14ac:dyDescent="0.2">
      <c r="A227" s="63"/>
      <c r="B227" s="82" t="s">
        <v>361</v>
      </c>
      <c r="C227" s="64" t="s">
        <v>358</v>
      </c>
      <c r="D227" s="65" t="s">
        <v>286</v>
      </c>
      <c r="E227" s="63"/>
      <c r="F227" s="57">
        <v>34742.9</v>
      </c>
      <c r="G227" s="53">
        <f t="shared" si="2172"/>
        <v>0</v>
      </c>
      <c r="H227" s="24">
        <f t="shared" si="1881"/>
        <v>1</v>
      </c>
      <c r="I227" s="24">
        <f t="shared" si="1882"/>
        <v>34742.9</v>
      </c>
      <c r="J227" s="24">
        <f t="shared" si="2120"/>
        <v>-1</v>
      </c>
      <c r="K227" s="24">
        <f t="shared" si="2121"/>
        <v>1</v>
      </c>
      <c r="L227" s="24">
        <f t="shared" si="2122"/>
        <v>34742.9</v>
      </c>
      <c r="M227" s="24">
        <f t="shared" si="2123"/>
        <v>-1</v>
      </c>
      <c r="N227" s="24">
        <f t="shared" si="2124"/>
        <v>-34742.9</v>
      </c>
      <c r="O227" s="25"/>
      <c r="P227" s="25">
        <f t="shared" si="2125"/>
        <v>0</v>
      </c>
      <c r="Q227" s="25"/>
      <c r="R227" s="25">
        <f t="shared" si="2126"/>
        <v>0</v>
      </c>
      <c r="S227" s="25"/>
      <c r="T227" s="25">
        <f t="shared" si="2127"/>
        <v>0</v>
      </c>
      <c r="U227" s="25"/>
      <c r="V227" s="25">
        <f t="shared" si="2128"/>
        <v>0</v>
      </c>
      <c r="W227" s="25"/>
      <c r="X227" s="25">
        <f t="shared" si="2129"/>
        <v>0</v>
      </c>
      <c r="Y227" s="25"/>
      <c r="Z227" s="25">
        <f t="shared" si="2130"/>
        <v>0</v>
      </c>
      <c r="AA227" s="25"/>
      <c r="AB227" s="25">
        <f t="shared" si="2131"/>
        <v>0</v>
      </c>
      <c r="AC227" s="25"/>
      <c r="AD227" s="25">
        <f t="shared" si="2132"/>
        <v>0</v>
      </c>
      <c r="AE227" s="25"/>
      <c r="AF227" s="25">
        <f t="shared" si="2133"/>
        <v>0</v>
      </c>
      <c r="AG227" s="25"/>
      <c r="AH227" s="25">
        <f t="shared" si="2134"/>
        <v>0</v>
      </c>
      <c r="AI227" s="25"/>
      <c r="AJ227" s="25">
        <f t="shared" si="2135"/>
        <v>0</v>
      </c>
      <c r="AK227" s="25"/>
      <c r="AL227" s="25">
        <f t="shared" si="2136"/>
        <v>0</v>
      </c>
      <c r="AM227" s="25"/>
      <c r="AN227" s="25">
        <f t="shared" si="2137"/>
        <v>0</v>
      </c>
      <c r="AO227" s="25"/>
      <c r="AP227" s="25">
        <f t="shared" si="2138"/>
        <v>0</v>
      </c>
      <c r="AQ227" s="25"/>
      <c r="AR227" s="25">
        <f t="shared" si="2139"/>
        <v>0</v>
      </c>
      <c r="AS227" s="25"/>
      <c r="AT227" s="25">
        <f t="shared" si="2140"/>
        <v>0</v>
      </c>
      <c r="AU227" s="25"/>
      <c r="AV227" s="25">
        <f t="shared" si="2141"/>
        <v>0</v>
      </c>
      <c r="AW227" s="25"/>
      <c r="AX227" s="25">
        <f t="shared" si="2142"/>
        <v>0</v>
      </c>
      <c r="AY227" s="25"/>
      <c r="AZ227" s="25">
        <f t="shared" si="2143"/>
        <v>0</v>
      </c>
      <c r="BA227" s="25"/>
      <c r="BB227" s="25">
        <f t="shared" si="2144"/>
        <v>0</v>
      </c>
      <c r="BC227" s="25"/>
      <c r="BD227" s="25">
        <f t="shared" si="2145"/>
        <v>0</v>
      </c>
      <c r="BE227" s="25"/>
      <c r="BF227" s="25">
        <f t="shared" si="2146"/>
        <v>0</v>
      </c>
      <c r="BG227" s="25"/>
      <c r="BH227" s="25">
        <f t="shared" si="2147"/>
        <v>0</v>
      </c>
      <c r="BI227" s="25"/>
      <c r="BJ227" s="25">
        <f t="shared" si="2148"/>
        <v>0</v>
      </c>
      <c r="BK227" s="25"/>
      <c r="BL227" s="25">
        <f t="shared" si="2149"/>
        <v>0</v>
      </c>
      <c r="BM227" s="25"/>
      <c r="BN227" s="25">
        <f t="shared" si="2150"/>
        <v>0</v>
      </c>
      <c r="BO227" s="25"/>
      <c r="BP227" s="25">
        <f t="shared" si="2151"/>
        <v>0</v>
      </c>
      <c r="BQ227" s="25"/>
      <c r="BR227" s="25">
        <f t="shared" si="2152"/>
        <v>0</v>
      </c>
      <c r="BS227" s="25"/>
      <c r="BT227" s="25">
        <f t="shared" si="2153"/>
        <v>0</v>
      </c>
      <c r="BU227" s="25"/>
      <c r="BV227" s="25">
        <f t="shared" si="2154"/>
        <v>0</v>
      </c>
      <c r="BW227" s="25"/>
      <c r="BX227" s="25">
        <f t="shared" si="2155"/>
        <v>0</v>
      </c>
      <c r="BY227" s="25"/>
      <c r="BZ227" s="25">
        <f t="shared" si="2156"/>
        <v>0</v>
      </c>
      <c r="CA227" s="25"/>
      <c r="CB227" s="25">
        <f t="shared" si="2157"/>
        <v>0</v>
      </c>
      <c r="CC227" s="25"/>
      <c r="CD227" s="25">
        <f t="shared" si="2158"/>
        <v>0</v>
      </c>
      <c r="CE227" s="25"/>
      <c r="CF227" s="25">
        <f t="shared" si="2159"/>
        <v>0</v>
      </c>
      <c r="CG227" s="25"/>
      <c r="CH227" s="25">
        <f t="shared" si="2160"/>
        <v>0</v>
      </c>
      <c r="CI227" s="25"/>
      <c r="CJ227" s="25">
        <f t="shared" si="2161"/>
        <v>0</v>
      </c>
      <c r="CK227" s="25"/>
      <c r="CL227" s="25">
        <f t="shared" si="2162"/>
        <v>0</v>
      </c>
      <c r="CM227" s="25"/>
      <c r="CN227" s="25">
        <f t="shared" si="2163"/>
        <v>0</v>
      </c>
      <c r="CO227" s="25"/>
      <c r="CP227" s="25">
        <f t="shared" si="2164"/>
        <v>0</v>
      </c>
      <c r="CQ227" s="25"/>
      <c r="CR227" s="25">
        <f t="shared" si="2165"/>
        <v>0</v>
      </c>
      <c r="CS227" s="25"/>
      <c r="CT227" s="25">
        <f t="shared" si="2166"/>
        <v>0</v>
      </c>
      <c r="CU227" s="25"/>
      <c r="CV227" s="25">
        <f t="shared" si="2167"/>
        <v>0</v>
      </c>
      <c r="CW227" s="25"/>
      <c r="CX227" s="25">
        <f t="shared" si="2168"/>
        <v>0</v>
      </c>
      <c r="CY227" s="25"/>
      <c r="CZ227" s="25">
        <f t="shared" si="2169"/>
        <v>0</v>
      </c>
      <c r="DA227" s="25"/>
      <c r="DB227" s="25">
        <f t="shared" si="2170"/>
        <v>0</v>
      </c>
      <c r="DC227" s="25"/>
      <c r="DD227" s="25">
        <f t="shared" si="2171"/>
        <v>0</v>
      </c>
      <c r="DE227" s="25">
        <v>1</v>
      </c>
      <c r="DF227" s="25">
        <f t="shared" si="2173"/>
        <v>34742.9</v>
      </c>
    </row>
    <row r="228" spans="1:110" s="7" customFormat="1" ht="25.5" x14ac:dyDescent="0.2">
      <c r="A228" s="63"/>
      <c r="B228" s="82" t="s">
        <v>362</v>
      </c>
      <c r="C228" s="64" t="s">
        <v>363</v>
      </c>
      <c r="D228" s="65" t="s">
        <v>380</v>
      </c>
      <c r="E228" s="63"/>
      <c r="F228" s="57">
        <v>25900.49</v>
      </c>
      <c r="G228" s="53">
        <f t="shared" si="2172"/>
        <v>0</v>
      </c>
      <c r="H228" s="24">
        <f t="shared" si="1881"/>
        <v>3.33</v>
      </c>
      <c r="I228" s="24">
        <f t="shared" si="1882"/>
        <v>86248.63</v>
      </c>
      <c r="J228" s="24">
        <f t="shared" si="2120"/>
        <v>-3.33</v>
      </c>
      <c r="K228" s="24">
        <f t="shared" si="2121"/>
        <v>3.33</v>
      </c>
      <c r="L228" s="24">
        <f t="shared" si="2122"/>
        <v>86248.63</v>
      </c>
      <c r="M228" s="24">
        <f t="shared" si="2123"/>
        <v>-3.33</v>
      </c>
      <c r="N228" s="24">
        <f t="shared" si="2124"/>
        <v>-86248.63</v>
      </c>
      <c r="O228" s="25"/>
      <c r="P228" s="25">
        <f t="shared" si="2125"/>
        <v>0</v>
      </c>
      <c r="Q228" s="25"/>
      <c r="R228" s="25">
        <f t="shared" si="2126"/>
        <v>0</v>
      </c>
      <c r="S228" s="25"/>
      <c r="T228" s="25">
        <f t="shared" si="2127"/>
        <v>0</v>
      </c>
      <c r="U228" s="25"/>
      <c r="V228" s="25">
        <f t="shared" si="2128"/>
        <v>0</v>
      </c>
      <c r="W228" s="25"/>
      <c r="X228" s="25">
        <f t="shared" si="2129"/>
        <v>0</v>
      </c>
      <c r="Y228" s="25"/>
      <c r="Z228" s="25">
        <f t="shared" si="2130"/>
        <v>0</v>
      </c>
      <c r="AA228" s="25"/>
      <c r="AB228" s="25">
        <f t="shared" si="2131"/>
        <v>0</v>
      </c>
      <c r="AC228" s="25"/>
      <c r="AD228" s="25">
        <f t="shared" si="2132"/>
        <v>0</v>
      </c>
      <c r="AE228" s="25"/>
      <c r="AF228" s="25">
        <f t="shared" si="2133"/>
        <v>0</v>
      </c>
      <c r="AG228" s="25"/>
      <c r="AH228" s="25">
        <f t="shared" si="2134"/>
        <v>0</v>
      </c>
      <c r="AI228" s="25"/>
      <c r="AJ228" s="25">
        <f t="shared" si="2135"/>
        <v>0</v>
      </c>
      <c r="AK228" s="25"/>
      <c r="AL228" s="25">
        <f t="shared" si="2136"/>
        <v>0</v>
      </c>
      <c r="AM228" s="25"/>
      <c r="AN228" s="25">
        <f t="shared" si="2137"/>
        <v>0</v>
      </c>
      <c r="AO228" s="25"/>
      <c r="AP228" s="25">
        <f t="shared" si="2138"/>
        <v>0</v>
      </c>
      <c r="AQ228" s="25"/>
      <c r="AR228" s="25">
        <f t="shared" si="2139"/>
        <v>0</v>
      </c>
      <c r="AS228" s="25"/>
      <c r="AT228" s="25">
        <f t="shared" si="2140"/>
        <v>0</v>
      </c>
      <c r="AU228" s="25"/>
      <c r="AV228" s="25">
        <f t="shared" si="2141"/>
        <v>0</v>
      </c>
      <c r="AW228" s="25"/>
      <c r="AX228" s="25">
        <f t="shared" si="2142"/>
        <v>0</v>
      </c>
      <c r="AY228" s="25"/>
      <c r="AZ228" s="25">
        <f t="shared" si="2143"/>
        <v>0</v>
      </c>
      <c r="BA228" s="25"/>
      <c r="BB228" s="25">
        <f t="shared" si="2144"/>
        <v>0</v>
      </c>
      <c r="BC228" s="25"/>
      <c r="BD228" s="25">
        <f t="shared" si="2145"/>
        <v>0</v>
      </c>
      <c r="BE228" s="25"/>
      <c r="BF228" s="25">
        <f t="shared" si="2146"/>
        <v>0</v>
      </c>
      <c r="BG228" s="25"/>
      <c r="BH228" s="25">
        <f t="shared" si="2147"/>
        <v>0</v>
      </c>
      <c r="BI228" s="25"/>
      <c r="BJ228" s="25">
        <f t="shared" si="2148"/>
        <v>0</v>
      </c>
      <c r="BK228" s="25"/>
      <c r="BL228" s="25">
        <f t="shared" si="2149"/>
        <v>0</v>
      </c>
      <c r="BM228" s="25"/>
      <c r="BN228" s="25">
        <f t="shared" si="2150"/>
        <v>0</v>
      </c>
      <c r="BO228" s="25"/>
      <c r="BP228" s="25">
        <f t="shared" si="2151"/>
        <v>0</v>
      </c>
      <c r="BQ228" s="25"/>
      <c r="BR228" s="25">
        <f t="shared" si="2152"/>
        <v>0</v>
      </c>
      <c r="BS228" s="25"/>
      <c r="BT228" s="25">
        <f t="shared" si="2153"/>
        <v>0</v>
      </c>
      <c r="BU228" s="25"/>
      <c r="BV228" s="25">
        <f t="shared" si="2154"/>
        <v>0</v>
      </c>
      <c r="BW228" s="25"/>
      <c r="BX228" s="25">
        <f t="shared" si="2155"/>
        <v>0</v>
      </c>
      <c r="BY228" s="25"/>
      <c r="BZ228" s="25">
        <f t="shared" si="2156"/>
        <v>0</v>
      </c>
      <c r="CA228" s="25"/>
      <c r="CB228" s="25">
        <f t="shared" si="2157"/>
        <v>0</v>
      </c>
      <c r="CC228" s="25"/>
      <c r="CD228" s="25">
        <f t="shared" si="2158"/>
        <v>0</v>
      </c>
      <c r="CE228" s="25"/>
      <c r="CF228" s="25">
        <f t="shared" si="2159"/>
        <v>0</v>
      </c>
      <c r="CG228" s="25"/>
      <c r="CH228" s="25">
        <f t="shared" si="2160"/>
        <v>0</v>
      </c>
      <c r="CI228" s="25"/>
      <c r="CJ228" s="25">
        <f t="shared" si="2161"/>
        <v>0</v>
      </c>
      <c r="CK228" s="25"/>
      <c r="CL228" s="25">
        <f t="shared" si="2162"/>
        <v>0</v>
      </c>
      <c r="CM228" s="25"/>
      <c r="CN228" s="25">
        <f t="shared" si="2163"/>
        <v>0</v>
      </c>
      <c r="CO228" s="25"/>
      <c r="CP228" s="25">
        <f t="shared" si="2164"/>
        <v>0</v>
      </c>
      <c r="CQ228" s="25"/>
      <c r="CR228" s="25">
        <f t="shared" si="2165"/>
        <v>0</v>
      </c>
      <c r="CS228" s="25"/>
      <c r="CT228" s="25">
        <f t="shared" si="2166"/>
        <v>0</v>
      </c>
      <c r="CU228" s="25"/>
      <c r="CV228" s="25">
        <f t="shared" si="2167"/>
        <v>0</v>
      </c>
      <c r="CW228" s="25"/>
      <c r="CX228" s="25">
        <f t="shared" si="2168"/>
        <v>0</v>
      </c>
      <c r="CY228" s="25"/>
      <c r="CZ228" s="25">
        <f t="shared" si="2169"/>
        <v>0</v>
      </c>
      <c r="DA228" s="25"/>
      <c r="DB228" s="25">
        <f t="shared" si="2170"/>
        <v>0</v>
      </c>
      <c r="DC228" s="25"/>
      <c r="DD228" s="25">
        <f t="shared" si="2171"/>
        <v>0</v>
      </c>
      <c r="DE228" s="25">
        <v>3.33</v>
      </c>
      <c r="DF228" s="25">
        <f t="shared" si="2173"/>
        <v>86248.63</v>
      </c>
    </row>
    <row r="229" spans="1:110" s="7" customFormat="1" ht="51" x14ac:dyDescent="0.2">
      <c r="A229" s="63"/>
      <c r="B229" s="82" t="s">
        <v>364</v>
      </c>
      <c r="C229" s="64" t="s">
        <v>365</v>
      </c>
      <c r="D229" s="65" t="s">
        <v>286</v>
      </c>
      <c r="E229" s="63"/>
      <c r="F229" s="57">
        <v>1306.3399999999999</v>
      </c>
      <c r="G229" s="53">
        <f t="shared" si="2172"/>
        <v>0</v>
      </c>
      <c r="H229" s="24">
        <f t="shared" si="1881"/>
        <v>12</v>
      </c>
      <c r="I229" s="24">
        <f t="shared" si="1882"/>
        <v>15676.08</v>
      </c>
      <c r="J229" s="24">
        <f t="shared" si="2120"/>
        <v>-12</v>
      </c>
      <c r="K229" s="24">
        <f t="shared" si="2121"/>
        <v>12</v>
      </c>
      <c r="L229" s="24">
        <f t="shared" si="2122"/>
        <v>15676.08</v>
      </c>
      <c r="M229" s="24">
        <f t="shared" si="2123"/>
        <v>-12</v>
      </c>
      <c r="N229" s="24">
        <f t="shared" si="2124"/>
        <v>-15676.08</v>
      </c>
      <c r="O229" s="25"/>
      <c r="P229" s="25">
        <f t="shared" si="2125"/>
        <v>0</v>
      </c>
      <c r="Q229" s="25"/>
      <c r="R229" s="25">
        <f t="shared" si="2126"/>
        <v>0</v>
      </c>
      <c r="S229" s="25"/>
      <c r="T229" s="25">
        <f t="shared" si="2127"/>
        <v>0</v>
      </c>
      <c r="U229" s="25"/>
      <c r="V229" s="25">
        <f t="shared" si="2128"/>
        <v>0</v>
      </c>
      <c r="W229" s="25"/>
      <c r="X229" s="25">
        <f t="shared" si="2129"/>
        <v>0</v>
      </c>
      <c r="Y229" s="25"/>
      <c r="Z229" s="25">
        <f t="shared" si="2130"/>
        <v>0</v>
      </c>
      <c r="AA229" s="25"/>
      <c r="AB229" s="25">
        <f t="shared" si="2131"/>
        <v>0</v>
      </c>
      <c r="AC229" s="25"/>
      <c r="AD229" s="25">
        <f t="shared" si="2132"/>
        <v>0</v>
      </c>
      <c r="AE229" s="25"/>
      <c r="AF229" s="25">
        <f t="shared" si="2133"/>
        <v>0</v>
      </c>
      <c r="AG229" s="25"/>
      <c r="AH229" s="25">
        <f t="shared" si="2134"/>
        <v>0</v>
      </c>
      <c r="AI229" s="25"/>
      <c r="AJ229" s="25">
        <f t="shared" si="2135"/>
        <v>0</v>
      </c>
      <c r="AK229" s="25"/>
      <c r="AL229" s="25">
        <f t="shared" si="2136"/>
        <v>0</v>
      </c>
      <c r="AM229" s="25"/>
      <c r="AN229" s="25">
        <f t="shared" si="2137"/>
        <v>0</v>
      </c>
      <c r="AO229" s="25"/>
      <c r="AP229" s="25">
        <f t="shared" si="2138"/>
        <v>0</v>
      </c>
      <c r="AQ229" s="25"/>
      <c r="AR229" s="25">
        <f t="shared" si="2139"/>
        <v>0</v>
      </c>
      <c r="AS229" s="25"/>
      <c r="AT229" s="25">
        <f t="shared" si="2140"/>
        <v>0</v>
      </c>
      <c r="AU229" s="25"/>
      <c r="AV229" s="25">
        <f t="shared" si="2141"/>
        <v>0</v>
      </c>
      <c r="AW229" s="25"/>
      <c r="AX229" s="25">
        <f t="shared" si="2142"/>
        <v>0</v>
      </c>
      <c r="AY229" s="25"/>
      <c r="AZ229" s="25">
        <f t="shared" si="2143"/>
        <v>0</v>
      </c>
      <c r="BA229" s="25"/>
      <c r="BB229" s="25">
        <f t="shared" si="2144"/>
        <v>0</v>
      </c>
      <c r="BC229" s="25"/>
      <c r="BD229" s="25">
        <f t="shared" si="2145"/>
        <v>0</v>
      </c>
      <c r="BE229" s="25"/>
      <c r="BF229" s="25">
        <f t="shared" si="2146"/>
        <v>0</v>
      </c>
      <c r="BG229" s="25"/>
      <c r="BH229" s="25">
        <f t="shared" si="2147"/>
        <v>0</v>
      </c>
      <c r="BI229" s="25"/>
      <c r="BJ229" s="25">
        <f t="shared" si="2148"/>
        <v>0</v>
      </c>
      <c r="BK229" s="25"/>
      <c r="BL229" s="25">
        <f t="shared" si="2149"/>
        <v>0</v>
      </c>
      <c r="BM229" s="25"/>
      <c r="BN229" s="25">
        <f t="shared" si="2150"/>
        <v>0</v>
      </c>
      <c r="BO229" s="25"/>
      <c r="BP229" s="25">
        <f t="shared" si="2151"/>
        <v>0</v>
      </c>
      <c r="BQ229" s="25"/>
      <c r="BR229" s="25">
        <f t="shared" si="2152"/>
        <v>0</v>
      </c>
      <c r="BS229" s="25"/>
      <c r="BT229" s="25">
        <f t="shared" si="2153"/>
        <v>0</v>
      </c>
      <c r="BU229" s="25"/>
      <c r="BV229" s="25">
        <f t="shared" si="2154"/>
        <v>0</v>
      </c>
      <c r="BW229" s="25"/>
      <c r="BX229" s="25">
        <f t="shared" si="2155"/>
        <v>0</v>
      </c>
      <c r="BY229" s="25"/>
      <c r="BZ229" s="25">
        <f t="shared" si="2156"/>
        <v>0</v>
      </c>
      <c r="CA229" s="25"/>
      <c r="CB229" s="25">
        <f t="shared" si="2157"/>
        <v>0</v>
      </c>
      <c r="CC229" s="25"/>
      <c r="CD229" s="25">
        <f t="shared" si="2158"/>
        <v>0</v>
      </c>
      <c r="CE229" s="25"/>
      <c r="CF229" s="25">
        <f t="shared" si="2159"/>
        <v>0</v>
      </c>
      <c r="CG229" s="25"/>
      <c r="CH229" s="25">
        <f t="shared" si="2160"/>
        <v>0</v>
      </c>
      <c r="CI229" s="25"/>
      <c r="CJ229" s="25">
        <f t="shared" si="2161"/>
        <v>0</v>
      </c>
      <c r="CK229" s="25"/>
      <c r="CL229" s="25">
        <f t="shared" si="2162"/>
        <v>0</v>
      </c>
      <c r="CM229" s="25"/>
      <c r="CN229" s="25">
        <f t="shared" si="2163"/>
        <v>0</v>
      </c>
      <c r="CO229" s="25"/>
      <c r="CP229" s="25">
        <f t="shared" si="2164"/>
        <v>0</v>
      </c>
      <c r="CQ229" s="25"/>
      <c r="CR229" s="25">
        <f t="shared" si="2165"/>
        <v>0</v>
      </c>
      <c r="CS229" s="25"/>
      <c r="CT229" s="25">
        <f t="shared" si="2166"/>
        <v>0</v>
      </c>
      <c r="CU229" s="25"/>
      <c r="CV229" s="25">
        <f t="shared" si="2167"/>
        <v>0</v>
      </c>
      <c r="CW229" s="25"/>
      <c r="CX229" s="25">
        <f t="shared" si="2168"/>
        <v>0</v>
      </c>
      <c r="CY229" s="25"/>
      <c r="CZ229" s="25">
        <f t="shared" si="2169"/>
        <v>0</v>
      </c>
      <c r="DA229" s="25"/>
      <c r="DB229" s="25">
        <f t="shared" si="2170"/>
        <v>0</v>
      </c>
      <c r="DC229" s="25"/>
      <c r="DD229" s="25">
        <f t="shared" si="2171"/>
        <v>0</v>
      </c>
      <c r="DE229" s="25">
        <v>12</v>
      </c>
      <c r="DF229" s="25">
        <f t="shared" si="2173"/>
        <v>15676.08</v>
      </c>
    </row>
    <row r="230" spans="1:110" s="7" customFormat="1" ht="38.25" x14ac:dyDescent="0.2">
      <c r="A230" s="63"/>
      <c r="B230" s="82" t="s">
        <v>366</v>
      </c>
      <c r="C230" s="64" t="s">
        <v>367</v>
      </c>
      <c r="D230" s="65" t="s">
        <v>286</v>
      </c>
      <c r="E230" s="63"/>
      <c r="F230" s="57">
        <v>4242.0200000000004</v>
      </c>
      <c r="G230" s="53">
        <f t="shared" si="2172"/>
        <v>0</v>
      </c>
      <c r="H230" s="24">
        <f t="shared" si="1881"/>
        <v>15</v>
      </c>
      <c r="I230" s="24">
        <f t="shared" si="1882"/>
        <v>63630.3</v>
      </c>
      <c r="J230" s="24">
        <f t="shared" si="2120"/>
        <v>-15</v>
      </c>
      <c r="K230" s="24">
        <f t="shared" si="2121"/>
        <v>15</v>
      </c>
      <c r="L230" s="24">
        <f t="shared" si="2122"/>
        <v>63630.3</v>
      </c>
      <c r="M230" s="24">
        <f t="shared" si="2123"/>
        <v>-15</v>
      </c>
      <c r="N230" s="24">
        <f t="shared" si="2124"/>
        <v>-63630.3</v>
      </c>
      <c r="O230" s="25"/>
      <c r="P230" s="25">
        <f t="shared" si="2125"/>
        <v>0</v>
      </c>
      <c r="Q230" s="25"/>
      <c r="R230" s="25">
        <f t="shared" si="2126"/>
        <v>0</v>
      </c>
      <c r="S230" s="25"/>
      <c r="T230" s="25">
        <f t="shared" si="2127"/>
        <v>0</v>
      </c>
      <c r="U230" s="25"/>
      <c r="V230" s="25">
        <f t="shared" si="2128"/>
        <v>0</v>
      </c>
      <c r="W230" s="25"/>
      <c r="X230" s="25">
        <f t="shared" si="2129"/>
        <v>0</v>
      </c>
      <c r="Y230" s="25"/>
      <c r="Z230" s="25">
        <f t="shared" si="2130"/>
        <v>0</v>
      </c>
      <c r="AA230" s="25"/>
      <c r="AB230" s="25">
        <f t="shared" si="2131"/>
        <v>0</v>
      </c>
      <c r="AC230" s="25"/>
      <c r="AD230" s="25">
        <f t="shared" si="2132"/>
        <v>0</v>
      </c>
      <c r="AE230" s="25"/>
      <c r="AF230" s="25">
        <f t="shared" si="2133"/>
        <v>0</v>
      </c>
      <c r="AG230" s="25"/>
      <c r="AH230" s="25">
        <f t="shared" si="2134"/>
        <v>0</v>
      </c>
      <c r="AI230" s="25"/>
      <c r="AJ230" s="25">
        <f t="shared" si="2135"/>
        <v>0</v>
      </c>
      <c r="AK230" s="25"/>
      <c r="AL230" s="25">
        <f t="shared" si="2136"/>
        <v>0</v>
      </c>
      <c r="AM230" s="25"/>
      <c r="AN230" s="25">
        <f t="shared" si="2137"/>
        <v>0</v>
      </c>
      <c r="AO230" s="25"/>
      <c r="AP230" s="25">
        <f t="shared" si="2138"/>
        <v>0</v>
      </c>
      <c r="AQ230" s="25"/>
      <c r="AR230" s="25">
        <f t="shared" si="2139"/>
        <v>0</v>
      </c>
      <c r="AS230" s="25"/>
      <c r="AT230" s="25">
        <f t="shared" si="2140"/>
        <v>0</v>
      </c>
      <c r="AU230" s="25"/>
      <c r="AV230" s="25">
        <f t="shared" si="2141"/>
        <v>0</v>
      </c>
      <c r="AW230" s="25"/>
      <c r="AX230" s="25">
        <f t="shared" si="2142"/>
        <v>0</v>
      </c>
      <c r="AY230" s="25"/>
      <c r="AZ230" s="25">
        <f t="shared" si="2143"/>
        <v>0</v>
      </c>
      <c r="BA230" s="25"/>
      <c r="BB230" s="25">
        <f t="shared" si="2144"/>
        <v>0</v>
      </c>
      <c r="BC230" s="25"/>
      <c r="BD230" s="25">
        <f t="shared" si="2145"/>
        <v>0</v>
      </c>
      <c r="BE230" s="25"/>
      <c r="BF230" s="25">
        <f t="shared" si="2146"/>
        <v>0</v>
      </c>
      <c r="BG230" s="25"/>
      <c r="BH230" s="25">
        <f t="shared" si="2147"/>
        <v>0</v>
      </c>
      <c r="BI230" s="25"/>
      <c r="BJ230" s="25">
        <f t="shared" si="2148"/>
        <v>0</v>
      </c>
      <c r="BK230" s="25"/>
      <c r="BL230" s="25">
        <f t="shared" si="2149"/>
        <v>0</v>
      </c>
      <c r="BM230" s="25"/>
      <c r="BN230" s="25">
        <f t="shared" si="2150"/>
        <v>0</v>
      </c>
      <c r="BO230" s="25"/>
      <c r="BP230" s="25">
        <f t="shared" si="2151"/>
        <v>0</v>
      </c>
      <c r="BQ230" s="25"/>
      <c r="BR230" s="25">
        <f t="shared" si="2152"/>
        <v>0</v>
      </c>
      <c r="BS230" s="25"/>
      <c r="BT230" s="25">
        <f t="shared" si="2153"/>
        <v>0</v>
      </c>
      <c r="BU230" s="25"/>
      <c r="BV230" s="25">
        <f t="shared" si="2154"/>
        <v>0</v>
      </c>
      <c r="BW230" s="25"/>
      <c r="BX230" s="25">
        <f t="shared" si="2155"/>
        <v>0</v>
      </c>
      <c r="BY230" s="25"/>
      <c r="BZ230" s="25">
        <f t="shared" si="2156"/>
        <v>0</v>
      </c>
      <c r="CA230" s="25"/>
      <c r="CB230" s="25">
        <f t="shared" si="2157"/>
        <v>0</v>
      </c>
      <c r="CC230" s="25"/>
      <c r="CD230" s="25">
        <f t="shared" si="2158"/>
        <v>0</v>
      </c>
      <c r="CE230" s="25"/>
      <c r="CF230" s="25">
        <f t="shared" si="2159"/>
        <v>0</v>
      </c>
      <c r="CG230" s="25"/>
      <c r="CH230" s="25">
        <f t="shared" si="2160"/>
        <v>0</v>
      </c>
      <c r="CI230" s="25"/>
      <c r="CJ230" s="25">
        <f t="shared" si="2161"/>
        <v>0</v>
      </c>
      <c r="CK230" s="25"/>
      <c r="CL230" s="25">
        <f t="shared" si="2162"/>
        <v>0</v>
      </c>
      <c r="CM230" s="25"/>
      <c r="CN230" s="25">
        <f t="shared" si="2163"/>
        <v>0</v>
      </c>
      <c r="CO230" s="25"/>
      <c r="CP230" s="25">
        <f t="shared" si="2164"/>
        <v>0</v>
      </c>
      <c r="CQ230" s="25"/>
      <c r="CR230" s="25">
        <f t="shared" si="2165"/>
        <v>0</v>
      </c>
      <c r="CS230" s="25"/>
      <c r="CT230" s="25">
        <f t="shared" si="2166"/>
        <v>0</v>
      </c>
      <c r="CU230" s="25"/>
      <c r="CV230" s="25">
        <f t="shared" si="2167"/>
        <v>0</v>
      </c>
      <c r="CW230" s="25"/>
      <c r="CX230" s="25">
        <f t="shared" si="2168"/>
        <v>0</v>
      </c>
      <c r="CY230" s="25"/>
      <c r="CZ230" s="25">
        <f t="shared" si="2169"/>
        <v>0</v>
      </c>
      <c r="DA230" s="25"/>
      <c r="DB230" s="25">
        <f t="shared" si="2170"/>
        <v>0</v>
      </c>
      <c r="DC230" s="25"/>
      <c r="DD230" s="25">
        <f t="shared" si="2171"/>
        <v>0</v>
      </c>
      <c r="DE230" s="25">
        <v>15</v>
      </c>
      <c r="DF230" s="25">
        <f t="shared" si="2173"/>
        <v>63630.3</v>
      </c>
    </row>
    <row r="231" spans="1:110" s="7" customFormat="1" ht="25.5" x14ac:dyDescent="0.2">
      <c r="A231" s="63"/>
      <c r="B231" s="82" t="s">
        <v>368</v>
      </c>
      <c r="C231" s="64" t="s">
        <v>369</v>
      </c>
      <c r="D231" s="65" t="s">
        <v>286</v>
      </c>
      <c r="E231" s="63"/>
      <c r="F231" s="57">
        <v>87.85</v>
      </c>
      <c r="G231" s="53">
        <f t="shared" si="2172"/>
        <v>0</v>
      </c>
      <c r="H231" s="24">
        <f t="shared" si="1881"/>
        <v>7146</v>
      </c>
      <c r="I231" s="24">
        <f t="shared" si="1882"/>
        <v>627776.1</v>
      </c>
      <c r="J231" s="24">
        <f t="shared" si="2120"/>
        <v>-7146</v>
      </c>
      <c r="K231" s="24">
        <f t="shared" si="2121"/>
        <v>7146</v>
      </c>
      <c r="L231" s="24">
        <f t="shared" si="2122"/>
        <v>627776.1</v>
      </c>
      <c r="M231" s="24">
        <f t="shared" si="2123"/>
        <v>-7146</v>
      </c>
      <c r="N231" s="24">
        <f t="shared" si="2124"/>
        <v>-627776.1</v>
      </c>
      <c r="O231" s="25"/>
      <c r="P231" s="25">
        <f t="shared" si="2125"/>
        <v>0</v>
      </c>
      <c r="Q231" s="25"/>
      <c r="R231" s="25">
        <f t="shared" si="2126"/>
        <v>0</v>
      </c>
      <c r="S231" s="25"/>
      <c r="T231" s="25">
        <f t="shared" si="2127"/>
        <v>0</v>
      </c>
      <c r="U231" s="25"/>
      <c r="V231" s="25">
        <f t="shared" si="2128"/>
        <v>0</v>
      </c>
      <c r="W231" s="25"/>
      <c r="X231" s="25">
        <f t="shared" si="2129"/>
        <v>0</v>
      </c>
      <c r="Y231" s="25"/>
      <c r="Z231" s="25">
        <f t="shared" si="2130"/>
        <v>0</v>
      </c>
      <c r="AA231" s="25"/>
      <c r="AB231" s="25">
        <f t="shared" si="2131"/>
        <v>0</v>
      </c>
      <c r="AC231" s="25"/>
      <c r="AD231" s="25">
        <f t="shared" si="2132"/>
        <v>0</v>
      </c>
      <c r="AE231" s="25"/>
      <c r="AF231" s="25">
        <f t="shared" si="2133"/>
        <v>0</v>
      </c>
      <c r="AG231" s="25"/>
      <c r="AH231" s="25">
        <f t="shared" si="2134"/>
        <v>0</v>
      </c>
      <c r="AI231" s="25"/>
      <c r="AJ231" s="25">
        <f t="shared" si="2135"/>
        <v>0</v>
      </c>
      <c r="AK231" s="25"/>
      <c r="AL231" s="25">
        <f t="shared" si="2136"/>
        <v>0</v>
      </c>
      <c r="AM231" s="25"/>
      <c r="AN231" s="25">
        <f t="shared" si="2137"/>
        <v>0</v>
      </c>
      <c r="AO231" s="25"/>
      <c r="AP231" s="25">
        <f t="shared" si="2138"/>
        <v>0</v>
      </c>
      <c r="AQ231" s="25"/>
      <c r="AR231" s="25">
        <f t="shared" si="2139"/>
        <v>0</v>
      </c>
      <c r="AS231" s="25"/>
      <c r="AT231" s="25">
        <f t="shared" si="2140"/>
        <v>0</v>
      </c>
      <c r="AU231" s="25"/>
      <c r="AV231" s="25">
        <f t="shared" si="2141"/>
        <v>0</v>
      </c>
      <c r="AW231" s="25"/>
      <c r="AX231" s="25">
        <f t="shared" si="2142"/>
        <v>0</v>
      </c>
      <c r="AY231" s="25"/>
      <c r="AZ231" s="25">
        <f t="shared" si="2143"/>
        <v>0</v>
      </c>
      <c r="BA231" s="25"/>
      <c r="BB231" s="25">
        <f t="shared" si="2144"/>
        <v>0</v>
      </c>
      <c r="BC231" s="25"/>
      <c r="BD231" s="25">
        <f t="shared" si="2145"/>
        <v>0</v>
      </c>
      <c r="BE231" s="25"/>
      <c r="BF231" s="25">
        <f t="shared" si="2146"/>
        <v>0</v>
      </c>
      <c r="BG231" s="25"/>
      <c r="BH231" s="25">
        <f t="shared" si="2147"/>
        <v>0</v>
      </c>
      <c r="BI231" s="25"/>
      <c r="BJ231" s="25">
        <f t="shared" si="2148"/>
        <v>0</v>
      </c>
      <c r="BK231" s="25"/>
      <c r="BL231" s="25">
        <f t="shared" si="2149"/>
        <v>0</v>
      </c>
      <c r="BM231" s="25"/>
      <c r="BN231" s="25">
        <f t="shared" si="2150"/>
        <v>0</v>
      </c>
      <c r="BO231" s="25"/>
      <c r="BP231" s="25">
        <f t="shared" si="2151"/>
        <v>0</v>
      </c>
      <c r="BQ231" s="25"/>
      <c r="BR231" s="25">
        <f t="shared" si="2152"/>
        <v>0</v>
      </c>
      <c r="BS231" s="25"/>
      <c r="BT231" s="25">
        <f t="shared" si="2153"/>
        <v>0</v>
      </c>
      <c r="BU231" s="25"/>
      <c r="BV231" s="25">
        <f t="shared" si="2154"/>
        <v>0</v>
      </c>
      <c r="BW231" s="25"/>
      <c r="BX231" s="25">
        <f t="shared" si="2155"/>
        <v>0</v>
      </c>
      <c r="BY231" s="25"/>
      <c r="BZ231" s="25">
        <f t="shared" si="2156"/>
        <v>0</v>
      </c>
      <c r="CA231" s="25"/>
      <c r="CB231" s="25">
        <f t="shared" si="2157"/>
        <v>0</v>
      </c>
      <c r="CC231" s="25"/>
      <c r="CD231" s="25">
        <f t="shared" si="2158"/>
        <v>0</v>
      </c>
      <c r="CE231" s="25"/>
      <c r="CF231" s="25">
        <f t="shared" si="2159"/>
        <v>0</v>
      </c>
      <c r="CG231" s="25"/>
      <c r="CH231" s="25">
        <f t="shared" si="2160"/>
        <v>0</v>
      </c>
      <c r="CI231" s="25"/>
      <c r="CJ231" s="25">
        <f t="shared" si="2161"/>
        <v>0</v>
      </c>
      <c r="CK231" s="25"/>
      <c r="CL231" s="25">
        <f t="shared" si="2162"/>
        <v>0</v>
      </c>
      <c r="CM231" s="25"/>
      <c r="CN231" s="25">
        <f t="shared" si="2163"/>
        <v>0</v>
      </c>
      <c r="CO231" s="25"/>
      <c r="CP231" s="25">
        <f t="shared" si="2164"/>
        <v>0</v>
      </c>
      <c r="CQ231" s="25"/>
      <c r="CR231" s="25">
        <f t="shared" si="2165"/>
        <v>0</v>
      </c>
      <c r="CS231" s="25"/>
      <c r="CT231" s="25">
        <f t="shared" si="2166"/>
        <v>0</v>
      </c>
      <c r="CU231" s="25"/>
      <c r="CV231" s="25">
        <f t="shared" si="2167"/>
        <v>0</v>
      </c>
      <c r="CW231" s="25"/>
      <c r="CX231" s="25">
        <f t="shared" si="2168"/>
        <v>0</v>
      </c>
      <c r="CY231" s="25"/>
      <c r="CZ231" s="25">
        <f t="shared" si="2169"/>
        <v>0</v>
      </c>
      <c r="DA231" s="25"/>
      <c r="DB231" s="25">
        <f t="shared" si="2170"/>
        <v>0</v>
      </c>
      <c r="DC231" s="25"/>
      <c r="DD231" s="25">
        <f t="shared" si="2171"/>
        <v>0</v>
      </c>
      <c r="DE231" s="25">
        <v>7146</v>
      </c>
      <c r="DF231" s="25">
        <f t="shared" si="2173"/>
        <v>627776.1</v>
      </c>
    </row>
    <row r="232" spans="1:110" s="7" customFormat="1" x14ac:dyDescent="0.2">
      <c r="A232" s="63"/>
      <c r="B232" s="82" t="s">
        <v>370</v>
      </c>
      <c r="C232" s="64" t="s">
        <v>371</v>
      </c>
      <c r="D232" s="65" t="s">
        <v>336</v>
      </c>
      <c r="E232" s="63"/>
      <c r="F232" s="57">
        <v>455.82</v>
      </c>
      <c r="G232" s="53">
        <f t="shared" si="2172"/>
        <v>0</v>
      </c>
      <c r="H232" s="24">
        <f t="shared" si="1881"/>
        <v>338.36</v>
      </c>
      <c r="I232" s="24">
        <f t="shared" si="1882"/>
        <v>154231.26</v>
      </c>
      <c r="J232" s="24">
        <f t="shared" si="2120"/>
        <v>-338.36</v>
      </c>
      <c r="K232" s="24">
        <f t="shared" si="2121"/>
        <v>338.36</v>
      </c>
      <c r="L232" s="24">
        <f t="shared" si="2122"/>
        <v>154231.26</v>
      </c>
      <c r="M232" s="24">
        <f t="shared" si="2123"/>
        <v>-338.36</v>
      </c>
      <c r="N232" s="24">
        <f t="shared" si="2124"/>
        <v>-154231.26</v>
      </c>
      <c r="O232" s="25"/>
      <c r="P232" s="25">
        <f t="shared" si="2125"/>
        <v>0</v>
      </c>
      <c r="Q232" s="25"/>
      <c r="R232" s="25">
        <f t="shared" si="2126"/>
        <v>0</v>
      </c>
      <c r="S232" s="25"/>
      <c r="T232" s="25">
        <f t="shared" si="2127"/>
        <v>0</v>
      </c>
      <c r="U232" s="25"/>
      <c r="V232" s="25">
        <f t="shared" si="2128"/>
        <v>0</v>
      </c>
      <c r="W232" s="25"/>
      <c r="X232" s="25">
        <f t="shared" si="2129"/>
        <v>0</v>
      </c>
      <c r="Y232" s="25"/>
      <c r="Z232" s="25">
        <f t="shared" si="2130"/>
        <v>0</v>
      </c>
      <c r="AA232" s="25"/>
      <c r="AB232" s="25">
        <f t="shared" si="2131"/>
        <v>0</v>
      </c>
      <c r="AC232" s="25"/>
      <c r="AD232" s="25">
        <f t="shared" si="2132"/>
        <v>0</v>
      </c>
      <c r="AE232" s="25"/>
      <c r="AF232" s="25">
        <f t="shared" si="2133"/>
        <v>0</v>
      </c>
      <c r="AG232" s="25"/>
      <c r="AH232" s="25">
        <f t="shared" si="2134"/>
        <v>0</v>
      </c>
      <c r="AI232" s="25"/>
      <c r="AJ232" s="25">
        <f t="shared" si="2135"/>
        <v>0</v>
      </c>
      <c r="AK232" s="25"/>
      <c r="AL232" s="25">
        <f t="shared" si="2136"/>
        <v>0</v>
      </c>
      <c r="AM232" s="25"/>
      <c r="AN232" s="25">
        <f t="shared" si="2137"/>
        <v>0</v>
      </c>
      <c r="AO232" s="25"/>
      <c r="AP232" s="25">
        <f t="shared" si="2138"/>
        <v>0</v>
      </c>
      <c r="AQ232" s="25"/>
      <c r="AR232" s="25">
        <f t="shared" si="2139"/>
        <v>0</v>
      </c>
      <c r="AS232" s="25"/>
      <c r="AT232" s="25">
        <f t="shared" si="2140"/>
        <v>0</v>
      </c>
      <c r="AU232" s="25"/>
      <c r="AV232" s="25">
        <f t="shared" si="2141"/>
        <v>0</v>
      </c>
      <c r="AW232" s="25"/>
      <c r="AX232" s="25">
        <f t="shared" si="2142"/>
        <v>0</v>
      </c>
      <c r="AY232" s="25"/>
      <c r="AZ232" s="25">
        <f t="shared" si="2143"/>
        <v>0</v>
      </c>
      <c r="BA232" s="25"/>
      <c r="BB232" s="25">
        <f t="shared" si="2144"/>
        <v>0</v>
      </c>
      <c r="BC232" s="25"/>
      <c r="BD232" s="25">
        <f t="shared" si="2145"/>
        <v>0</v>
      </c>
      <c r="BE232" s="25"/>
      <c r="BF232" s="25">
        <f t="shared" si="2146"/>
        <v>0</v>
      </c>
      <c r="BG232" s="25"/>
      <c r="BH232" s="25">
        <f t="shared" si="2147"/>
        <v>0</v>
      </c>
      <c r="BI232" s="25"/>
      <c r="BJ232" s="25">
        <f t="shared" si="2148"/>
        <v>0</v>
      </c>
      <c r="BK232" s="25"/>
      <c r="BL232" s="25">
        <f t="shared" si="2149"/>
        <v>0</v>
      </c>
      <c r="BM232" s="25"/>
      <c r="BN232" s="25">
        <f t="shared" si="2150"/>
        <v>0</v>
      </c>
      <c r="BO232" s="25"/>
      <c r="BP232" s="25">
        <f t="shared" si="2151"/>
        <v>0</v>
      </c>
      <c r="BQ232" s="25"/>
      <c r="BR232" s="25">
        <f t="shared" si="2152"/>
        <v>0</v>
      </c>
      <c r="BS232" s="25"/>
      <c r="BT232" s="25">
        <f t="shared" si="2153"/>
        <v>0</v>
      </c>
      <c r="BU232" s="25"/>
      <c r="BV232" s="25">
        <f t="shared" si="2154"/>
        <v>0</v>
      </c>
      <c r="BW232" s="25"/>
      <c r="BX232" s="25">
        <f t="shared" si="2155"/>
        <v>0</v>
      </c>
      <c r="BY232" s="25"/>
      <c r="BZ232" s="25">
        <f t="shared" si="2156"/>
        <v>0</v>
      </c>
      <c r="CA232" s="25"/>
      <c r="CB232" s="25">
        <f t="shared" si="2157"/>
        <v>0</v>
      </c>
      <c r="CC232" s="25"/>
      <c r="CD232" s="25">
        <f t="shared" si="2158"/>
        <v>0</v>
      </c>
      <c r="CE232" s="25"/>
      <c r="CF232" s="25">
        <f t="shared" si="2159"/>
        <v>0</v>
      </c>
      <c r="CG232" s="25"/>
      <c r="CH232" s="25">
        <f t="shared" si="2160"/>
        <v>0</v>
      </c>
      <c r="CI232" s="25"/>
      <c r="CJ232" s="25">
        <f t="shared" si="2161"/>
        <v>0</v>
      </c>
      <c r="CK232" s="25"/>
      <c r="CL232" s="25">
        <f t="shared" si="2162"/>
        <v>0</v>
      </c>
      <c r="CM232" s="25"/>
      <c r="CN232" s="25">
        <f t="shared" si="2163"/>
        <v>0</v>
      </c>
      <c r="CO232" s="25"/>
      <c r="CP232" s="25">
        <f t="shared" si="2164"/>
        <v>0</v>
      </c>
      <c r="CQ232" s="25"/>
      <c r="CR232" s="25">
        <f t="shared" si="2165"/>
        <v>0</v>
      </c>
      <c r="CS232" s="25"/>
      <c r="CT232" s="25">
        <f t="shared" si="2166"/>
        <v>0</v>
      </c>
      <c r="CU232" s="25"/>
      <c r="CV232" s="25">
        <f t="shared" si="2167"/>
        <v>0</v>
      </c>
      <c r="CW232" s="25"/>
      <c r="CX232" s="25">
        <f t="shared" si="2168"/>
        <v>0</v>
      </c>
      <c r="CY232" s="25"/>
      <c r="CZ232" s="25">
        <f t="shared" si="2169"/>
        <v>0</v>
      </c>
      <c r="DA232" s="25"/>
      <c r="DB232" s="25">
        <f t="shared" si="2170"/>
        <v>0</v>
      </c>
      <c r="DC232" s="25"/>
      <c r="DD232" s="25">
        <f t="shared" si="2171"/>
        <v>0</v>
      </c>
      <c r="DE232" s="25">
        <v>338.36</v>
      </c>
      <c r="DF232" s="25">
        <f t="shared" si="2173"/>
        <v>154231.26</v>
      </c>
    </row>
    <row r="233" spans="1:110" s="7" customFormat="1" ht="25.5" x14ac:dyDescent="0.2">
      <c r="A233" s="63"/>
      <c r="B233" s="82" t="s">
        <v>372</v>
      </c>
      <c r="C233" s="64" t="s">
        <v>373</v>
      </c>
      <c r="D233" s="65" t="s">
        <v>381</v>
      </c>
      <c r="E233" s="63"/>
      <c r="F233" s="57">
        <v>488.29</v>
      </c>
      <c r="G233" s="53">
        <f t="shared" si="2172"/>
        <v>0</v>
      </c>
      <c r="H233" s="24">
        <f t="shared" si="1881"/>
        <v>2611.2600000000002</v>
      </c>
      <c r="I233" s="24">
        <f t="shared" si="1882"/>
        <v>1275052.1499999999</v>
      </c>
      <c r="J233" s="24">
        <f t="shared" si="2120"/>
        <v>-2611.2600000000002</v>
      </c>
      <c r="K233" s="24">
        <f t="shared" si="2121"/>
        <v>2611.2600000000002</v>
      </c>
      <c r="L233" s="24">
        <f t="shared" si="2122"/>
        <v>1275052.1499999999</v>
      </c>
      <c r="M233" s="24">
        <f t="shared" si="2123"/>
        <v>-2611.2600000000002</v>
      </c>
      <c r="N233" s="24">
        <f t="shared" si="2124"/>
        <v>-1275052.1499999999</v>
      </c>
      <c r="O233" s="25"/>
      <c r="P233" s="25">
        <f t="shared" si="2125"/>
        <v>0</v>
      </c>
      <c r="Q233" s="25"/>
      <c r="R233" s="25">
        <f t="shared" si="2126"/>
        <v>0</v>
      </c>
      <c r="S233" s="25"/>
      <c r="T233" s="25">
        <f t="shared" si="2127"/>
        <v>0</v>
      </c>
      <c r="U233" s="25"/>
      <c r="V233" s="25">
        <f t="shared" si="2128"/>
        <v>0</v>
      </c>
      <c r="W233" s="25"/>
      <c r="X233" s="25">
        <f t="shared" si="2129"/>
        <v>0</v>
      </c>
      <c r="Y233" s="25"/>
      <c r="Z233" s="25">
        <f t="shared" si="2130"/>
        <v>0</v>
      </c>
      <c r="AA233" s="25"/>
      <c r="AB233" s="25">
        <f t="shared" si="2131"/>
        <v>0</v>
      </c>
      <c r="AC233" s="25"/>
      <c r="AD233" s="25">
        <f t="shared" si="2132"/>
        <v>0</v>
      </c>
      <c r="AE233" s="25"/>
      <c r="AF233" s="25">
        <f t="shared" si="2133"/>
        <v>0</v>
      </c>
      <c r="AG233" s="25"/>
      <c r="AH233" s="25">
        <f t="shared" si="2134"/>
        <v>0</v>
      </c>
      <c r="AI233" s="25"/>
      <c r="AJ233" s="25">
        <f t="shared" si="2135"/>
        <v>0</v>
      </c>
      <c r="AK233" s="25"/>
      <c r="AL233" s="25">
        <f t="shared" si="2136"/>
        <v>0</v>
      </c>
      <c r="AM233" s="25"/>
      <c r="AN233" s="25">
        <f t="shared" si="2137"/>
        <v>0</v>
      </c>
      <c r="AO233" s="25"/>
      <c r="AP233" s="25">
        <f t="shared" si="2138"/>
        <v>0</v>
      </c>
      <c r="AQ233" s="25"/>
      <c r="AR233" s="25">
        <f t="shared" si="2139"/>
        <v>0</v>
      </c>
      <c r="AS233" s="25"/>
      <c r="AT233" s="25">
        <f t="shared" si="2140"/>
        <v>0</v>
      </c>
      <c r="AU233" s="25"/>
      <c r="AV233" s="25">
        <f t="shared" si="2141"/>
        <v>0</v>
      </c>
      <c r="AW233" s="25"/>
      <c r="AX233" s="25">
        <f t="shared" si="2142"/>
        <v>0</v>
      </c>
      <c r="AY233" s="25"/>
      <c r="AZ233" s="25">
        <f t="shared" si="2143"/>
        <v>0</v>
      </c>
      <c r="BA233" s="25"/>
      <c r="BB233" s="25">
        <f t="shared" si="2144"/>
        <v>0</v>
      </c>
      <c r="BC233" s="25"/>
      <c r="BD233" s="25">
        <f t="shared" si="2145"/>
        <v>0</v>
      </c>
      <c r="BE233" s="25"/>
      <c r="BF233" s="25">
        <f t="shared" si="2146"/>
        <v>0</v>
      </c>
      <c r="BG233" s="25"/>
      <c r="BH233" s="25">
        <f t="shared" si="2147"/>
        <v>0</v>
      </c>
      <c r="BI233" s="25"/>
      <c r="BJ233" s="25">
        <f t="shared" si="2148"/>
        <v>0</v>
      </c>
      <c r="BK233" s="25"/>
      <c r="BL233" s="25">
        <f t="shared" si="2149"/>
        <v>0</v>
      </c>
      <c r="BM233" s="25"/>
      <c r="BN233" s="25">
        <f t="shared" si="2150"/>
        <v>0</v>
      </c>
      <c r="BO233" s="25"/>
      <c r="BP233" s="25">
        <f t="shared" si="2151"/>
        <v>0</v>
      </c>
      <c r="BQ233" s="25"/>
      <c r="BR233" s="25">
        <f t="shared" si="2152"/>
        <v>0</v>
      </c>
      <c r="BS233" s="25"/>
      <c r="BT233" s="25">
        <f t="shared" si="2153"/>
        <v>0</v>
      </c>
      <c r="BU233" s="25"/>
      <c r="BV233" s="25">
        <f t="shared" si="2154"/>
        <v>0</v>
      </c>
      <c r="BW233" s="25"/>
      <c r="BX233" s="25">
        <f t="shared" si="2155"/>
        <v>0</v>
      </c>
      <c r="BY233" s="25"/>
      <c r="BZ233" s="25">
        <f t="shared" si="2156"/>
        <v>0</v>
      </c>
      <c r="CA233" s="25"/>
      <c r="CB233" s="25">
        <f t="shared" si="2157"/>
        <v>0</v>
      </c>
      <c r="CC233" s="25"/>
      <c r="CD233" s="25">
        <f t="shared" si="2158"/>
        <v>0</v>
      </c>
      <c r="CE233" s="25"/>
      <c r="CF233" s="25">
        <f t="shared" si="2159"/>
        <v>0</v>
      </c>
      <c r="CG233" s="25"/>
      <c r="CH233" s="25">
        <f t="shared" si="2160"/>
        <v>0</v>
      </c>
      <c r="CI233" s="25"/>
      <c r="CJ233" s="25">
        <f t="shared" si="2161"/>
        <v>0</v>
      </c>
      <c r="CK233" s="25"/>
      <c r="CL233" s="25">
        <f t="shared" si="2162"/>
        <v>0</v>
      </c>
      <c r="CM233" s="25"/>
      <c r="CN233" s="25">
        <f t="shared" si="2163"/>
        <v>0</v>
      </c>
      <c r="CO233" s="25"/>
      <c r="CP233" s="25">
        <f t="shared" si="2164"/>
        <v>0</v>
      </c>
      <c r="CQ233" s="25"/>
      <c r="CR233" s="25">
        <f t="shared" si="2165"/>
        <v>0</v>
      </c>
      <c r="CS233" s="25"/>
      <c r="CT233" s="25">
        <f t="shared" si="2166"/>
        <v>0</v>
      </c>
      <c r="CU233" s="25"/>
      <c r="CV233" s="25">
        <f t="shared" si="2167"/>
        <v>0</v>
      </c>
      <c r="CW233" s="25"/>
      <c r="CX233" s="25">
        <f t="shared" si="2168"/>
        <v>0</v>
      </c>
      <c r="CY233" s="25"/>
      <c r="CZ233" s="25">
        <f t="shared" si="2169"/>
        <v>0</v>
      </c>
      <c r="DA233" s="25"/>
      <c r="DB233" s="25">
        <f t="shared" si="2170"/>
        <v>0</v>
      </c>
      <c r="DC233" s="25"/>
      <c r="DD233" s="25">
        <f t="shared" si="2171"/>
        <v>0</v>
      </c>
      <c r="DE233" s="25">
        <v>2611.2600000000002</v>
      </c>
      <c r="DF233" s="25">
        <f t="shared" si="2173"/>
        <v>1275052.1499999999</v>
      </c>
    </row>
    <row r="234" spans="1:110" s="7" customFormat="1" ht="25.5" x14ac:dyDescent="0.2">
      <c r="A234" s="63"/>
      <c r="B234" s="82" t="s">
        <v>374</v>
      </c>
      <c r="C234" s="64" t="s">
        <v>375</v>
      </c>
      <c r="D234" s="65" t="s">
        <v>382</v>
      </c>
      <c r="E234" s="63"/>
      <c r="F234" s="63" t="s">
        <v>383</v>
      </c>
      <c r="G234" s="53">
        <v>0</v>
      </c>
      <c r="H234" s="24">
        <f t="shared" si="1881"/>
        <v>0</v>
      </c>
      <c r="I234" s="24">
        <f t="shared" si="1882"/>
        <v>0</v>
      </c>
      <c r="J234" s="24">
        <f t="shared" si="2120"/>
        <v>0</v>
      </c>
      <c r="K234" s="24">
        <f t="shared" si="2121"/>
        <v>0</v>
      </c>
      <c r="L234" s="24">
        <f t="shared" si="2122"/>
        <v>0</v>
      </c>
      <c r="M234" s="24">
        <f t="shared" si="2123"/>
        <v>0</v>
      </c>
      <c r="N234" s="24">
        <f t="shared" si="2124"/>
        <v>0</v>
      </c>
      <c r="O234" s="25"/>
      <c r="P234" s="25">
        <v>0</v>
      </c>
      <c r="Q234" s="25"/>
      <c r="R234" s="25">
        <v>0</v>
      </c>
      <c r="S234" s="25"/>
      <c r="T234" s="25">
        <v>0</v>
      </c>
      <c r="U234" s="25"/>
      <c r="V234" s="25">
        <v>0</v>
      </c>
      <c r="W234" s="25"/>
      <c r="X234" s="25">
        <v>0</v>
      </c>
      <c r="Y234" s="25"/>
      <c r="Z234" s="25">
        <v>0</v>
      </c>
      <c r="AA234" s="25"/>
      <c r="AB234" s="25">
        <v>0</v>
      </c>
      <c r="AC234" s="25"/>
      <c r="AD234" s="25">
        <v>0</v>
      </c>
      <c r="AE234" s="25"/>
      <c r="AF234" s="25">
        <v>0</v>
      </c>
      <c r="AG234" s="25"/>
      <c r="AH234" s="25">
        <v>0</v>
      </c>
      <c r="AI234" s="25"/>
      <c r="AJ234" s="25">
        <v>0</v>
      </c>
      <c r="AK234" s="25"/>
      <c r="AL234" s="25">
        <v>0</v>
      </c>
      <c r="AM234" s="25"/>
      <c r="AN234" s="25">
        <v>0</v>
      </c>
      <c r="AO234" s="25"/>
      <c r="AP234" s="25">
        <v>0</v>
      </c>
      <c r="AQ234" s="25"/>
      <c r="AR234" s="25">
        <v>0</v>
      </c>
      <c r="AS234" s="25"/>
      <c r="AT234" s="25">
        <v>0</v>
      </c>
      <c r="AU234" s="25"/>
      <c r="AV234" s="25">
        <v>0</v>
      </c>
      <c r="AW234" s="25"/>
      <c r="AX234" s="25">
        <v>0</v>
      </c>
      <c r="AY234" s="25"/>
      <c r="AZ234" s="25">
        <v>0</v>
      </c>
      <c r="BA234" s="25"/>
      <c r="BB234" s="25">
        <v>0</v>
      </c>
      <c r="BC234" s="25"/>
      <c r="BD234" s="25">
        <v>0</v>
      </c>
      <c r="BE234" s="25"/>
      <c r="BF234" s="25">
        <v>0</v>
      </c>
      <c r="BG234" s="25"/>
      <c r="BH234" s="25">
        <v>0</v>
      </c>
      <c r="BI234" s="25"/>
      <c r="BJ234" s="25">
        <v>0</v>
      </c>
      <c r="BK234" s="25"/>
      <c r="BL234" s="25">
        <v>0</v>
      </c>
      <c r="BM234" s="25"/>
      <c r="BN234" s="25">
        <v>0</v>
      </c>
      <c r="BO234" s="25"/>
      <c r="BP234" s="25">
        <v>0</v>
      </c>
      <c r="BQ234" s="25"/>
      <c r="BR234" s="25">
        <v>0</v>
      </c>
      <c r="BS234" s="25"/>
      <c r="BT234" s="25">
        <v>0</v>
      </c>
      <c r="BU234" s="25"/>
      <c r="BV234" s="25">
        <v>0</v>
      </c>
      <c r="BW234" s="25"/>
      <c r="BX234" s="25">
        <v>0</v>
      </c>
      <c r="BY234" s="25"/>
      <c r="BZ234" s="25">
        <v>0</v>
      </c>
      <c r="CA234" s="25"/>
      <c r="CB234" s="25">
        <v>0</v>
      </c>
      <c r="CC234" s="25"/>
      <c r="CD234" s="25">
        <v>0</v>
      </c>
      <c r="CE234" s="25"/>
      <c r="CF234" s="25">
        <v>0</v>
      </c>
      <c r="CG234" s="25"/>
      <c r="CH234" s="25">
        <v>0</v>
      </c>
      <c r="CI234" s="25"/>
      <c r="CJ234" s="25">
        <v>0</v>
      </c>
      <c r="CK234" s="25"/>
      <c r="CL234" s="25">
        <v>0</v>
      </c>
      <c r="CM234" s="25"/>
      <c r="CN234" s="25">
        <v>0</v>
      </c>
      <c r="CO234" s="25"/>
      <c r="CP234" s="25">
        <v>0</v>
      </c>
      <c r="CQ234" s="25"/>
      <c r="CR234" s="25">
        <v>0</v>
      </c>
      <c r="CS234" s="25"/>
      <c r="CT234" s="25">
        <v>0</v>
      </c>
      <c r="CU234" s="25"/>
      <c r="CV234" s="25">
        <v>0</v>
      </c>
      <c r="CW234" s="25"/>
      <c r="CX234" s="25">
        <v>0</v>
      </c>
      <c r="CY234" s="25"/>
      <c r="CZ234" s="25">
        <v>0</v>
      </c>
      <c r="DA234" s="25"/>
      <c r="DB234" s="25">
        <v>0</v>
      </c>
      <c r="DC234" s="25"/>
      <c r="DD234" s="25">
        <v>0</v>
      </c>
      <c r="DE234" s="25"/>
      <c r="DF234" s="25">
        <v>0</v>
      </c>
    </row>
    <row r="235" spans="1:110" s="7" customFormat="1" ht="25.5" x14ac:dyDescent="0.2">
      <c r="A235" s="63"/>
      <c r="B235" s="82" t="s">
        <v>376</v>
      </c>
      <c r="C235" s="64" t="s">
        <v>377</v>
      </c>
      <c r="D235" s="65" t="s">
        <v>336</v>
      </c>
      <c r="E235" s="63"/>
      <c r="F235" s="57">
        <v>2265.2800000000002</v>
      </c>
      <c r="G235" s="53">
        <f t="shared" si="2172"/>
        <v>0</v>
      </c>
      <c r="H235" s="24">
        <f t="shared" si="1881"/>
        <v>10.5</v>
      </c>
      <c r="I235" s="24">
        <f t="shared" si="1882"/>
        <v>23785.439999999999</v>
      </c>
      <c r="J235" s="24">
        <f t="shared" si="2120"/>
        <v>-10.5</v>
      </c>
      <c r="K235" s="24">
        <f t="shared" si="2121"/>
        <v>10.5</v>
      </c>
      <c r="L235" s="24">
        <f t="shared" si="2122"/>
        <v>23785.439999999999</v>
      </c>
      <c r="M235" s="24">
        <f t="shared" si="2123"/>
        <v>-10.5</v>
      </c>
      <c r="N235" s="24">
        <f t="shared" si="2124"/>
        <v>-23785.439999999999</v>
      </c>
      <c r="O235" s="25"/>
      <c r="P235" s="25">
        <f t="shared" si="2125"/>
        <v>0</v>
      </c>
      <c r="Q235" s="25"/>
      <c r="R235" s="25">
        <f t="shared" si="2126"/>
        <v>0</v>
      </c>
      <c r="S235" s="25"/>
      <c r="T235" s="25">
        <f t="shared" si="2127"/>
        <v>0</v>
      </c>
      <c r="U235" s="25"/>
      <c r="V235" s="25">
        <f t="shared" si="2128"/>
        <v>0</v>
      </c>
      <c r="W235" s="25"/>
      <c r="X235" s="25">
        <f t="shared" si="2129"/>
        <v>0</v>
      </c>
      <c r="Y235" s="25"/>
      <c r="Z235" s="25">
        <f t="shared" si="2130"/>
        <v>0</v>
      </c>
      <c r="AA235" s="25"/>
      <c r="AB235" s="25">
        <f t="shared" si="2131"/>
        <v>0</v>
      </c>
      <c r="AC235" s="25"/>
      <c r="AD235" s="25">
        <f t="shared" si="2132"/>
        <v>0</v>
      </c>
      <c r="AE235" s="25"/>
      <c r="AF235" s="25">
        <f t="shared" si="2133"/>
        <v>0</v>
      </c>
      <c r="AG235" s="25"/>
      <c r="AH235" s="25">
        <f t="shared" si="2134"/>
        <v>0</v>
      </c>
      <c r="AI235" s="25"/>
      <c r="AJ235" s="25">
        <f t="shared" si="2135"/>
        <v>0</v>
      </c>
      <c r="AK235" s="25"/>
      <c r="AL235" s="25">
        <f t="shared" si="2136"/>
        <v>0</v>
      </c>
      <c r="AM235" s="25"/>
      <c r="AN235" s="25">
        <f t="shared" si="2137"/>
        <v>0</v>
      </c>
      <c r="AO235" s="25"/>
      <c r="AP235" s="25">
        <f t="shared" si="2138"/>
        <v>0</v>
      </c>
      <c r="AQ235" s="25"/>
      <c r="AR235" s="25">
        <f t="shared" si="2139"/>
        <v>0</v>
      </c>
      <c r="AS235" s="25"/>
      <c r="AT235" s="25">
        <f t="shared" si="2140"/>
        <v>0</v>
      </c>
      <c r="AU235" s="25"/>
      <c r="AV235" s="25">
        <f t="shared" si="2141"/>
        <v>0</v>
      </c>
      <c r="AW235" s="25"/>
      <c r="AX235" s="25">
        <f t="shared" si="2142"/>
        <v>0</v>
      </c>
      <c r="AY235" s="25"/>
      <c r="AZ235" s="25">
        <f t="shared" si="2143"/>
        <v>0</v>
      </c>
      <c r="BA235" s="25"/>
      <c r="BB235" s="25">
        <f t="shared" si="2144"/>
        <v>0</v>
      </c>
      <c r="BC235" s="25"/>
      <c r="BD235" s="25">
        <f t="shared" si="2145"/>
        <v>0</v>
      </c>
      <c r="BE235" s="25"/>
      <c r="BF235" s="25">
        <f t="shared" si="2146"/>
        <v>0</v>
      </c>
      <c r="BG235" s="25"/>
      <c r="BH235" s="25">
        <f t="shared" si="2147"/>
        <v>0</v>
      </c>
      <c r="BI235" s="25"/>
      <c r="BJ235" s="25">
        <f t="shared" si="2148"/>
        <v>0</v>
      </c>
      <c r="BK235" s="25"/>
      <c r="BL235" s="25">
        <f t="shared" si="2149"/>
        <v>0</v>
      </c>
      <c r="BM235" s="25"/>
      <c r="BN235" s="25">
        <f t="shared" si="2150"/>
        <v>0</v>
      </c>
      <c r="BO235" s="25"/>
      <c r="BP235" s="25">
        <f t="shared" si="2151"/>
        <v>0</v>
      </c>
      <c r="BQ235" s="25"/>
      <c r="BR235" s="25">
        <f t="shared" si="2152"/>
        <v>0</v>
      </c>
      <c r="BS235" s="25"/>
      <c r="BT235" s="25">
        <f t="shared" si="2153"/>
        <v>0</v>
      </c>
      <c r="BU235" s="25"/>
      <c r="BV235" s="25">
        <f t="shared" si="2154"/>
        <v>0</v>
      </c>
      <c r="BW235" s="25"/>
      <c r="BX235" s="25">
        <f t="shared" si="2155"/>
        <v>0</v>
      </c>
      <c r="BY235" s="25"/>
      <c r="BZ235" s="25">
        <f t="shared" si="2156"/>
        <v>0</v>
      </c>
      <c r="CA235" s="25"/>
      <c r="CB235" s="25">
        <f t="shared" si="2157"/>
        <v>0</v>
      </c>
      <c r="CC235" s="25"/>
      <c r="CD235" s="25">
        <f t="shared" si="2158"/>
        <v>0</v>
      </c>
      <c r="CE235" s="25"/>
      <c r="CF235" s="25">
        <f t="shared" si="2159"/>
        <v>0</v>
      </c>
      <c r="CG235" s="25"/>
      <c r="CH235" s="25">
        <f t="shared" si="2160"/>
        <v>0</v>
      </c>
      <c r="CI235" s="25"/>
      <c r="CJ235" s="25">
        <f t="shared" si="2161"/>
        <v>0</v>
      </c>
      <c r="CK235" s="25"/>
      <c r="CL235" s="25">
        <f t="shared" si="2162"/>
        <v>0</v>
      </c>
      <c r="CM235" s="25"/>
      <c r="CN235" s="25">
        <f t="shared" si="2163"/>
        <v>0</v>
      </c>
      <c r="CO235" s="25"/>
      <c r="CP235" s="25">
        <f t="shared" si="2164"/>
        <v>0</v>
      </c>
      <c r="CQ235" s="25"/>
      <c r="CR235" s="25">
        <f t="shared" si="2165"/>
        <v>0</v>
      </c>
      <c r="CS235" s="25"/>
      <c r="CT235" s="25">
        <f t="shared" si="2166"/>
        <v>0</v>
      </c>
      <c r="CU235" s="25"/>
      <c r="CV235" s="25">
        <f t="shared" si="2167"/>
        <v>0</v>
      </c>
      <c r="CW235" s="25"/>
      <c r="CX235" s="25">
        <f t="shared" si="2168"/>
        <v>0</v>
      </c>
      <c r="CY235" s="25"/>
      <c r="CZ235" s="25">
        <f t="shared" si="2169"/>
        <v>0</v>
      </c>
      <c r="DA235" s="25"/>
      <c r="DB235" s="25">
        <f t="shared" si="2170"/>
        <v>0</v>
      </c>
      <c r="DC235" s="25"/>
      <c r="DD235" s="25">
        <f t="shared" si="2171"/>
        <v>0</v>
      </c>
      <c r="DE235" s="25">
        <v>10.5</v>
      </c>
      <c r="DF235" s="25">
        <f t="shared" si="2173"/>
        <v>23785.439999999999</v>
      </c>
    </row>
    <row r="236" spans="1:110" s="7" customFormat="1" x14ac:dyDescent="0.2">
      <c r="A236" s="63"/>
      <c r="B236" s="82" t="s">
        <v>378</v>
      </c>
      <c r="C236" s="64" t="s">
        <v>379</v>
      </c>
      <c r="D236" s="65" t="s">
        <v>381</v>
      </c>
      <c r="E236" s="63"/>
      <c r="F236" s="63" t="s">
        <v>383</v>
      </c>
      <c r="G236" s="53">
        <v>0</v>
      </c>
      <c r="H236" s="24">
        <f t="shared" si="1881"/>
        <v>0</v>
      </c>
      <c r="I236" s="24">
        <f t="shared" si="1882"/>
        <v>0</v>
      </c>
      <c r="J236" s="24">
        <v>0</v>
      </c>
      <c r="K236" s="24">
        <f t="shared" si="2121"/>
        <v>0</v>
      </c>
      <c r="L236" s="24">
        <f t="shared" si="2122"/>
        <v>0</v>
      </c>
      <c r="M236" s="24">
        <v>0</v>
      </c>
      <c r="N236" s="24">
        <f t="shared" si="2124"/>
        <v>0</v>
      </c>
      <c r="O236" s="25"/>
      <c r="P236" s="25">
        <v>0</v>
      </c>
      <c r="Q236" s="25"/>
      <c r="R236" s="25">
        <v>0</v>
      </c>
      <c r="S236" s="25"/>
      <c r="T236" s="25">
        <v>0</v>
      </c>
      <c r="U236" s="25"/>
      <c r="V236" s="25">
        <v>0</v>
      </c>
      <c r="W236" s="25"/>
      <c r="X236" s="25">
        <v>0</v>
      </c>
      <c r="Y236" s="25"/>
      <c r="Z236" s="25">
        <v>0</v>
      </c>
      <c r="AA236" s="25"/>
      <c r="AB236" s="25">
        <v>0</v>
      </c>
      <c r="AC236" s="25"/>
      <c r="AD236" s="25">
        <v>0</v>
      </c>
      <c r="AE236" s="25"/>
      <c r="AF236" s="25">
        <v>0</v>
      </c>
      <c r="AG236" s="25"/>
      <c r="AH236" s="25">
        <v>0</v>
      </c>
      <c r="AI236" s="25"/>
      <c r="AJ236" s="25">
        <v>0</v>
      </c>
      <c r="AK236" s="25"/>
      <c r="AL236" s="25">
        <v>0</v>
      </c>
      <c r="AM236" s="25"/>
      <c r="AN236" s="25">
        <v>0</v>
      </c>
      <c r="AO236" s="25"/>
      <c r="AP236" s="25">
        <v>0</v>
      </c>
      <c r="AQ236" s="25"/>
      <c r="AR236" s="25">
        <v>0</v>
      </c>
      <c r="AS236" s="25"/>
      <c r="AT236" s="25">
        <v>0</v>
      </c>
      <c r="AU236" s="25"/>
      <c r="AV236" s="25">
        <v>0</v>
      </c>
      <c r="AW236" s="25"/>
      <c r="AX236" s="25">
        <v>0</v>
      </c>
      <c r="AY236" s="25"/>
      <c r="AZ236" s="25">
        <v>0</v>
      </c>
      <c r="BA236" s="25"/>
      <c r="BB236" s="25">
        <v>0</v>
      </c>
      <c r="BC236" s="25"/>
      <c r="BD236" s="25">
        <v>0</v>
      </c>
      <c r="BE236" s="25"/>
      <c r="BF236" s="25">
        <v>0</v>
      </c>
      <c r="BG236" s="25"/>
      <c r="BH236" s="25">
        <v>0</v>
      </c>
      <c r="BI236" s="25"/>
      <c r="BJ236" s="25">
        <v>0</v>
      </c>
      <c r="BK236" s="25"/>
      <c r="BL236" s="25">
        <v>0</v>
      </c>
      <c r="BM236" s="25"/>
      <c r="BN236" s="25">
        <v>0</v>
      </c>
      <c r="BO236" s="25"/>
      <c r="BP236" s="25">
        <v>0</v>
      </c>
      <c r="BQ236" s="25"/>
      <c r="BR236" s="25">
        <v>0</v>
      </c>
      <c r="BS236" s="25"/>
      <c r="BT236" s="25">
        <v>0</v>
      </c>
      <c r="BU236" s="25"/>
      <c r="BV236" s="25">
        <v>0</v>
      </c>
      <c r="BW236" s="25"/>
      <c r="BX236" s="25">
        <v>0</v>
      </c>
      <c r="BY236" s="25"/>
      <c r="BZ236" s="25">
        <v>0</v>
      </c>
      <c r="CA236" s="25"/>
      <c r="CB236" s="25">
        <v>0</v>
      </c>
      <c r="CC236" s="25"/>
      <c r="CD236" s="25">
        <v>0</v>
      </c>
      <c r="CE236" s="25"/>
      <c r="CF236" s="25">
        <v>0</v>
      </c>
      <c r="CG236" s="25"/>
      <c r="CH236" s="25">
        <v>0</v>
      </c>
      <c r="CI236" s="25"/>
      <c r="CJ236" s="25">
        <v>0</v>
      </c>
      <c r="CK236" s="25"/>
      <c r="CL236" s="25">
        <v>0</v>
      </c>
      <c r="CM236" s="25"/>
      <c r="CN236" s="25">
        <v>0</v>
      </c>
      <c r="CO236" s="25"/>
      <c r="CP236" s="25">
        <v>0</v>
      </c>
      <c r="CQ236" s="25"/>
      <c r="CR236" s="25">
        <v>0</v>
      </c>
      <c r="CS236" s="25"/>
      <c r="CT236" s="25">
        <v>0</v>
      </c>
      <c r="CU236" s="25"/>
      <c r="CV236" s="25">
        <v>0</v>
      </c>
      <c r="CW236" s="25"/>
      <c r="CX236" s="25">
        <v>0</v>
      </c>
      <c r="CY236" s="25"/>
      <c r="CZ236" s="25">
        <v>0</v>
      </c>
      <c r="DA236" s="25"/>
      <c r="DB236" s="25">
        <v>0</v>
      </c>
      <c r="DC236" s="25"/>
      <c r="DD236" s="25">
        <v>0</v>
      </c>
      <c r="DE236" s="25"/>
      <c r="DF236" s="25">
        <v>0</v>
      </c>
    </row>
    <row r="237" spans="1:110" s="7" customFormat="1" ht="76.5" x14ac:dyDescent="0.2">
      <c r="A237" s="63"/>
      <c r="B237" s="82" t="s">
        <v>384</v>
      </c>
      <c r="C237" s="64" t="s">
        <v>385</v>
      </c>
      <c r="D237" s="65" t="s">
        <v>286</v>
      </c>
      <c r="E237" s="63"/>
      <c r="F237" s="57">
        <v>3069.03</v>
      </c>
      <c r="G237" s="53">
        <f t="shared" si="2172"/>
        <v>0</v>
      </c>
      <c r="H237" s="24">
        <f t="shared" si="1881"/>
        <v>4</v>
      </c>
      <c r="I237" s="24">
        <f t="shared" si="1882"/>
        <v>12276.12</v>
      </c>
      <c r="J237" s="24">
        <f t="shared" si="2120"/>
        <v>-4</v>
      </c>
      <c r="K237" s="24">
        <f t="shared" si="2121"/>
        <v>4</v>
      </c>
      <c r="L237" s="24">
        <f t="shared" si="2122"/>
        <v>12276.12</v>
      </c>
      <c r="M237" s="24">
        <f t="shared" si="2123"/>
        <v>-4</v>
      </c>
      <c r="N237" s="24">
        <f t="shared" si="2124"/>
        <v>-12276.12</v>
      </c>
      <c r="O237" s="25"/>
      <c r="P237" s="25">
        <f t="shared" si="2125"/>
        <v>0</v>
      </c>
      <c r="Q237" s="25"/>
      <c r="R237" s="25">
        <f t="shared" si="2126"/>
        <v>0</v>
      </c>
      <c r="S237" s="25"/>
      <c r="T237" s="25">
        <f t="shared" si="2127"/>
        <v>0</v>
      </c>
      <c r="U237" s="25"/>
      <c r="V237" s="25">
        <f t="shared" si="2128"/>
        <v>0</v>
      </c>
      <c r="W237" s="25"/>
      <c r="X237" s="25">
        <f t="shared" si="2129"/>
        <v>0</v>
      </c>
      <c r="Y237" s="25"/>
      <c r="Z237" s="25">
        <f t="shared" si="2130"/>
        <v>0</v>
      </c>
      <c r="AA237" s="25"/>
      <c r="AB237" s="25">
        <f t="shared" si="2131"/>
        <v>0</v>
      </c>
      <c r="AC237" s="25"/>
      <c r="AD237" s="25">
        <f t="shared" si="2132"/>
        <v>0</v>
      </c>
      <c r="AE237" s="25"/>
      <c r="AF237" s="25">
        <f t="shared" si="2133"/>
        <v>0</v>
      </c>
      <c r="AG237" s="25"/>
      <c r="AH237" s="25">
        <f t="shared" si="2134"/>
        <v>0</v>
      </c>
      <c r="AI237" s="25"/>
      <c r="AJ237" s="25">
        <f t="shared" si="2135"/>
        <v>0</v>
      </c>
      <c r="AK237" s="25"/>
      <c r="AL237" s="25">
        <f t="shared" si="2136"/>
        <v>0</v>
      </c>
      <c r="AM237" s="25"/>
      <c r="AN237" s="25">
        <f t="shared" si="2137"/>
        <v>0</v>
      </c>
      <c r="AO237" s="25"/>
      <c r="AP237" s="25">
        <f t="shared" si="2138"/>
        <v>0</v>
      </c>
      <c r="AQ237" s="25"/>
      <c r="AR237" s="25">
        <f t="shared" si="2139"/>
        <v>0</v>
      </c>
      <c r="AS237" s="25"/>
      <c r="AT237" s="25">
        <f t="shared" si="2140"/>
        <v>0</v>
      </c>
      <c r="AU237" s="25"/>
      <c r="AV237" s="25">
        <f t="shared" si="2141"/>
        <v>0</v>
      </c>
      <c r="AW237" s="25"/>
      <c r="AX237" s="25">
        <f t="shared" si="2142"/>
        <v>0</v>
      </c>
      <c r="AY237" s="25"/>
      <c r="AZ237" s="25">
        <f t="shared" si="2143"/>
        <v>0</v>
      </c>
      <c r="BA237" s="25"/>
      <c r="BB237" s="25">
        <f t="shared" si="2144"/>
        <v>0</v>
      </c>
      <c r="BC237" s="25"/>
      <c r="BD237" s="25">
        <f t="shared" si="2145"/>
        <v>0</v>
      </c>
      <c r="BE237" s="25"/>
      <c r="BF237" s="25">
        <f t="shared" si="2146"/>
        <v>0</v>
      </c>
      <c r="BG237" s="25"/>
      <c r="BH237" s="25">
        <f t="shared" si="2147"/>
        <v>0</v>
      </c>
      <c r="BI237" s="25"/>
      <c r="BJ237" s="25">
        <f t="shared" si="2148"/>
        <v>0</v>
      </c>
      <c r="BK237" s="25"/>
      <c r="BL237" s="25">
        <f t="shared" si="2149"/>
        <v>0</v>
      </c>
      <c r="BM237" s="25"/>
      <c r="BN237" s="25">
        <f t="shared" si="2150"/>
        <v>0</v>
      </c>
      <c r="BO237" s="25"/>
      <c r="BP237" s="25">
        <f t="shared" si="2151"/>
        <v>0</v>
      </c>
      <c r="BQ237" s="25"/>
      <c r="BR237" s="25">
        <f t="shared" si="2152"/>
        <v>0</v>
      </c>
      <c r="BS237" s="25"/>
      <c r="BT237" s="25">
        <f t="shared" si="2153"/>
        <v>0</v>
      </c>
      <c r="BU237" s="25"/>
      <c r="BV237" s="25">
        <f t="shared" si="2154"/>
        <v>0</v>
      </c>
      <c r="BW237" s="25"/>
      <c r="BX237" s="25">
        <f t="shared" si="2155"/>
        <v>0</v>
      </c>
      <c r="BY237" s="25"/>
      <c r="BZ237" s="25">
        <f t="shared" si="2156"/>
        <v>0</v>
      </c>
      <c r="CA237" s="25"/>
      <c r="CB237" s="25">
        <f t="shared" si="2157"/>
        <v>0</v>
      </c>
      <c r="CC237" s="25"/>
      <c r="CD237" s="25">
        <f t="shared" si="2158"/>
        <v>0</v>
      </c>
      <c r="CE237" s="25"/>
      <c r="CF237" s="25">
        <f t="shared" si="2159"/>
        <v>0</v>
      </c>
      <c r="CG237" s="25"/>
      <c r="CH237" s="25">
        <f t="shared" si="2160"/>
        <v>0</v>
      </c>
      <c r="CI237" s="25"/>
      <c r="CJ237" s="25">
        <f t="shared" si="2161"/>
        <v>0</v>
      </c>
      <c r="CK237" s="25"/>
      <c r="CL237" s="25">
        <f t="shared" si="2162"/>
        <v>0</v>
      </c>
      <c r="CM237" s="25"/>
      <c r="CN237" s="25">
        <f t="shared" si="2163"/>
        <v>0</v>
      </c>
      <c r="CO237" s="25"/>
      <c r="CP237" s="25">
        <f t="shared" si="2164"/>
        <v>0</v>
      </c>
      <c r="CQ237" s="25"/>
      <c r="CR237" s="25">
        <f t="shared" si="2165"/>
        <v>0</v>
      </c>
      <c r="CS237" s="25"/>
      <c r="CT237" s="25">
        <f t="shared" si="2166"/>
        <v>0</v>
      </c>
      <c r="CU237" s="25"/>
      <c r="CV237" s="25">
        <f t="shared" si="2167"/>
        <v>0</v>
      </c>
      <c r="CW237" s="25"/>
      <c r="CX237" s="25">
        <f t="shared" si="2168"/>
        <v>0</v>
      </c>
      <c r="CY237" s="25"/>
      <c r="CZ237" s="25">
        <f t="shared" si="2169"/>
        <v>0</v>
      </c>
      <c r="DA237" s="25"/>
      <c r="DB237" s="25">
        <f t="shared" si="2170"/>
        <v>0</v>
      </c>
      <c r="DC237" s="25"/>
      <c r="DD237" s="25">
        <f t="shared" si="2171"/>
        <v>0</v>
      </c>
      <c r="DE237" s="25">
        <v>4</v>
      </c>
      <c r="DF237" s="25">
        <f t="shared" si="2173"/>
        <v>12276.12</v>
      </c>
    </row>
    <row r="238" spans="1:110" s="7" customFormat="1" ht="38.25" x14ac:dyDescent="0.2">
      <c r="A238" s="63"/>
      <c r="B238" s="82" t="s">
        <v>386</v>
      </c>
      <c r="C238" s="64" t="s">
        <v>387</v>
      </c>
      <c r="D238" s="65" t="s">
        <v>41</v>
      </c>
      <c r="E238" s="63"/>
      <c r="F238" s="63" t="s">
        <v>383</v>
      </c>
      <c r="G238" s="53">
        <v>0</v>
      </c>
      <c r="H238" s="24">
        <f t="shared" si="1881"/>
        <v>0</v>
      </c>
      <c r="I238" s="24">
        <f t="shared" si="1882"/>
        <v>0</v>
      </c>
      <c r="J238" s="24">
        <f t="shared" si="2120"/>
        <v>0</v>
      </c>
      <c r="K238" s="24">
        <f t="shared" si="2121"/>
        <v>0</v>
      </c>
      <c r="L238" s="24">
        <f t="shared" si="2122"/>
        <v>0</v>
      </c>
      <c r="M238" s="24">
        <f t="shared" si="2123"/>
        <v>0</v>
      </c>
      <c r="N238" s="24">
        <f t="shared" si="2124"/>
        <v>0</v>
      </c>
      <c r="O238" s="25"/>
      <c r="P238" s="25">
        <v>0</v>
      </c>
      <c r="Q238" s="25"/>
      <c r="R238" s="25">
        <v>0</v>
      </c>
      <c r="S238" s="25"/>
      <c r="T238" s="25">
        <v>0</v>
      </c>
      <c r="U238" s="25"/>
      <c r="V238" s="25">
        <v>0</v>
      </c>
      <c r="W238" s="25"/>
      <c r="X238" s="25">
        <v>0</v>
      </c>
      <c r="Y238" s="25"/>
      <c r="Z238" s="25">
        <v>0</v>
      </c>
      <c r="AA238" s="25"/>
      <c r="AB238" s="25">
        <v>0</v>
      </c>
      <c r="AC238" s="25"/>
      <c r="AD238" s="25">
        <v>0</v>
      </c>
      <c r="AE238" s="25"/>
      <c r="AF238" s="25">
        <v>0</v>
      </c>
      <c r="AG238" s="25"/>
      <c r="AH238" s="25">
        <v>0</v>
      </c>
      <c r="AI238" s="25"/>
      <c r="AJ238" s="25">
        <v>0</v>
      </c>
      <c r="AK238" s="25"/>
      <c r="AL238" s="25">
        <v>0</v>
      </c>
      <c r="AM238" s="25"/>
      <c r="AN238" s="25">
        <v>0</v>
      </c>
      <c r="AO238" s="25"/>
      <c r="AP238" s="25">
        <v>0</v>
      </c>
      <c r="AQ238" s="25"/>
      <c r="AR238" s="25">
        <v>0</v>
      </c>
      <c r="AS238" s="25"/>
      <c r="AT238" s="25">
        <v>0</v>
      </c>
      <c r="AU238" s="25"/>
      <c r="AV238" s="25">
        <v>0</v>
      </c>
      <c r="AW238" s="25"/>
      <c r="AX238" s="25">
        <v>0</v>
      </c>
      <c r="AY238" s="25"/>
      <c r="AZ238" s="25">
        <v>0</v>
      </c>
      <c r="BA238" s="25"/>
      <c r="BB238" s="25">
        <v>0</v>
      </c>
      <c r="BC238" s="25"/>
      <c r="BD238" s="25">
        <v>0</v>
      </c>
      <c r="BE238" s="25"/>
      <c r="BF238" s="25">
        <v>0</v>
      </c>
      <c r="BG238" s="25"/>
      <c r="BH238" s="25">
        <v>0</v>
      </c>
      <c r="BI238" s="25"/>
      <c r="BJ238" s="25">
        <v>0</v>
      </c>
      <c r="BK238" s="25"/>
      <c r="BL238" s="25">
        <v>0</v>
      </c>
      <c r="BM238" s="25"/>
      <c r="BN238" s="25">
        <v>0</v>
      </c>
      <c r="BO238" s="25"/>
      <c r="BP238" s="25">
        <v>0</v>
      </c>
      <c r="BQ238" s="25"/>
      <c r="BR238" s="25">
        <v>0</v>
      </c>
      <c r="BS238" s="25"/>
      <c r="BT238" s="25">
        <v>0</v>
      </c>
      <c r="BU238" s="25"/>
      <c r="BV238" s="25">
        <v>0</v>
      </c>
      <c r="BW238" s="25"/>
      <c r="BX238" s="25">
        <v>0</v>
      </c>
      <c r="BY238" s="25"/>
      <c r="BZ238" s="25">
        <v>0</v>
      </c>
      <c r="CA238" s="25"/>
      <c r="CB238" s="25">
        <v>0</v>
      </c>
      <c r="CC238" s="25"/>
      <c r="CD238" s="25">
        <v>0</v>
      </c>
      <c r="CE238" s="25"/>
      <c r="CF238" s="25">
        <v>0</v>
      </c>
      <c r="CG238" s="25"/>
      <c r="CH238" s="25">
        <v>0</v>
      </c>
      <c r="CI238" s="25"/>
      <c r="CJ238" s="25">
        <v>0</v>
      </c>
      <c r="CK238" s="25"/>
      <c r="CL238" s="25">
        <v>0</v>
      </c>
      <c r="CM238" s="25"/>
      <c r="CN238" s="25">
        <v>0</v>
      </c>
      <c r="CO238" s="25"/>
      <c r="CP238" s="25">
        <v>0</v>
      </c>
      <c r="CQ238" s="25"/>
      <c r="CR238" s="25">
        <v>0</v>
      </c>
      <c r="CS238" s="25"/>
      <c r="CT238" s="25">
        <v>0</v>
      </c>
      <c r="CU238" s="25"/>
      <c r="CV238" s="25">
        <v>0</v>
      </c>
      <c r="CW238" s="25"/>
      <c r="CX238" s="25">
        <v>0</v>
      </c>
      <c r="CY238" s="25"/>
      <c r="CZ238" s="25">
        <v>0</v>
      </c>
      <c r="DA238" s="25"/>
      <c r="DB238" s="25">
        <v>0</v>
      </c>
      <c r="DC238" s="25"/>
      <c r="DD238" s="25">
        <v>0</v>
      </c>
      <c r="DE238" s="25"/>
      <c r="DF238" s="25">
        <v>0</v>
      </c>
    </row>
    <row r="239" spans="1:110" s="7" customFormat="1" ht="38.25" x14ac:dyDescent="0.2">
      <c r="A239" s="63"/>
      <c r="B239" s="82" t="s">
        <v>388</v>
      </c>
      <c r="C239" s="64" t="s">
        <v>389</v>
      </c>
      <c r="D239" s="65" t="s">
        <v>41</v>
      </c>
      <c r="E239" s="63"/>
      <c r="F239" s="63" t="s">
        <v>383</v>
      </c>
      <c r="G239" s="53">
        <v>0</v>
      </c>
      <c r="H239" s="24">
        <f t="shared" si="1881"/>
        <v>0</v>
      </c>
      <c r="I239" s="24">
        <f t="shared" si="1882"/>
        <v>0</v>
      </c>
      <c r="J239" s="24">
        <f t="shared" si="2120"/>
        <v>0</v>
      </c>
      <c r="K239" s="24">
        <f t="shared" si="2121"/>
        <v>0</v>
      </c>
      <c r="L239" s="24">
        <f t="shared" si="2122"/>
        <v>0</v>
      </c>
      <c r="M239" s="24">
        <f t="shared" si="2123"/>
        <v>0</v>
      </c>
      <c r="N239" s="24">
        <f t="shared" si="2124"/>
        <v>0</v>
      </c>
      <c r="O239" s="25"/>
      <c r="P239" s="25">
        <v>0</v>
      </c>
      <c r="Q239" s="25"/>
      <c r="R239" s="25">
        <v>0</v>
      </c>
      <c r="S239" s="25"/>
      <c r="T239" s="25">
        <v>0</v>
      </c>
      <c r="U239" s="25"/>
      <c r="V239" s="25">
        <v>0</v>
      </c>
      <c r="W239" s="25"/>
      <c r="X239" s="25">
        <v>0</v>
      </c>
      <c r="Y239" s="25"/>
      <c r="Z239" s="25">
        <v>0</v>
      </c>
      <c r="AA239" s="25"/>
      <c r="AB239" s="25">
        <v>0</v>
      </c>
      <c r="AC239" s="25"/>
      <c r="AD239" s="25">
        <v>0</v>
      </c>
      <c r="AE239" s="25"/>
      <c r="AF239" s="25">
        <v>0</v>
      </c>
      <c r="AG239" s="25"/>
      <c r="AH239" s="25">
        <v>0</v>
      </c>
      <c r="AI239" s="25"/>
      <c r="AJ239" s="25">
        <v>0</v>
      </c>
      <c r="AK239" s="25"/>
      <c r="AL239" s="25">
        <v>0</v>
      </c>
      <c r="AM239" s="25"/>
      <c r="AN239" s="25">
        <v>0</v>
      </c>
      <c r="AO239" s="25"/>
      <c r="AP239" s="25">
        <v>0</v>
      </c>
      <c r="AQ239" s="25"/>
      <c r="AR239" s="25">
        <v>0</v>
      </c>
      <c r="AS239" s="25"/>
      <c r="AT239" s="25">
        <v>0</v>
      </c>
      <c r="AU239" s="25"/>
      <c r="AV239" s="25">
        <v>0</v>
      </c>
      <c r="AW239" s="25"/>
      <c r="AX239" s="25">
        <v>0</v>
      </c>
      <c r="AY239" s="25"/>
      <c r="AZ239" s="25">
        <v>0</v>
      </c>
      <c r="BA239" s="25"/>
      <c r="BB239" s="25">
        <v>0</v>
      </c>
      <c r="BC239" s="25"/>
      <c r="BD239" s="25">
        <v>0</v>
      </c>
      <c r="BE239" s="25"/>
      <c r="BF239" s="25">
        <v>0</v>
      </c>
      <c r="BG239" s="25"/>
      <c r="BH239" s="25">
        <v>0</v>
      </c>
      <c r="BI239" s="25"/>
      <c r="BJ239" s="25">
        <v>0</v>
      </c>
      <c r="BK239" s="25"/>
      <c r="BL239" s="25">
        <v>0</v>
      </c>
      <c r="BM239" s="25"/>
      <c r="BN239" s="25">
        <v>0</v>
      </c>
      <c r="BO239" s="25"/>
      <c r="BP239" s="25">
        <v>0</v>
      </c>
      <c r="BQ239" s="25"/>
      <c r="BR239" s="25">
        <v>0</v>
      </c>
      <c r="BS239" s="25"/>
      <c r="BT239" s="25">
        <v>0</v>
      </c>
      <c r="BU239" s="25"/>
      <c r="BV239" s="25">
        <v>0</v>
      </c>
      <c r="BW239" s="25"/>
      <c r="BX239" s="25">
        <v>0</v>
      </c>
      <c r="BY239" s="25"/>
      <c r="BZ239" s="25">
        <v>0</v>
      </c>
      <c r="CA239" s="25"/>
      <c r="CB239" s="25">
        <v>0</v>
      </c>
      <c r="CC239" s="25"/>
      <c r="CD239" s="25">
        <v>0</v>
      </c>
      <c r="CE239" s="25"/>
      <c r="CF239" s="25">
        <v>0</v>
      </c>
      <c r="CG239" s="25"/>
      <c r="CH239" s="25">
        <v>0</v>
      </c>
      <c r="CI239" s="25"/>
      <c r="CJ239" s="25">
        <v>0</v>
      </c>
      <c r="CK239" s="25"/>
      <c r="CL239" s="25">
        <v>0</v>
      </c>
      <c r="CM239" s="25"/>
      <c r="CN239" s="25">
        <v>0</v>
      </c>
      <c r="CO239" s="25"/>
      <c r="CP239" s="25">
        <v>0</v>
      </c>
      <c r="CQ239" s="25"/>
      <c r="CR239" s="25">
        <v>0</v>
      </c>
      <c r="CS239" s="25"/>
      <c r="CT239" s="25">
        <v>0</v>
      </c>
      <c r="CU239" s="25"/>
      <c r="CV239" s="25">
        <v>0</v>
      </c>
      <c r="CW239" s="25"/>
      <c r="CX239" s="25">
        <v>0</v>
      </c>
      <c r="CY239" s="25"/>
      <c r="CZ239" s="25">
        <v>0</v>
      </c>
      <c r="DA239" s="25"/>
      <c r="DB239" s="25">
        <v>0</v>
      </c>
      <c r="DC239" s="25"/>
      <c r="DD239" s="25">
        <v>0</v>
      </c>
      <c r="DE239" s="25"/>
      <c r="DF239" s="25">
        <v>0</v>
      </c>
    </row>
    <row r="240" spans="1:110" s="7" customFormat="1" ht="25.5" x14ac:dyDescent="0.2">
      <c r="A240" s="63"/>
      <c r="B240" s="82" t="s">
        <v>390</v>
      </c>
      <c r="C240" s="64" t="s">
        <v>391</v>
      </c>
      <c r="D240" s="65" t="s">
        <v>286</v>
      </c>
      <c r="E240" s="63"/>
      <c r="F240" s="63" t="s">
        <v>383</v>
      </c>
      <c r="G240" s="53">
        <v>0</v>
      </c>
      <c r="H240" s="24">
        <f t="shared" si="1881"/>
        <v>0</v>
      </c>
      <c r="I240" s="24">
        <f t="shared" si="1882"/>
        <v>0</v>
      </c>
      <c r="J240" s="24">
        <f t="shared" si="2120"/>
        <v>0</v>
      </c>
      <c r="K240" s="24">
        <f t="shared" si="2121"/>
        <v>0</v>
      </c>
      <c r="L240" s="24">
        <f t="shared" si="2122"/>
        <v>0</v>
      </c>
      <c r="M240" s="24">
        <f t="shared" si="2123"/>
        <v>0</v>
      </c>
      <c r="N240" s="24">
        <f t="shared" si="2124"/>
        <v>0</v>
      </c>
      <c r="O240" s="25"/>
      <c r="P240" s="25">
        <v>0</v>
      </c>
      <c r="Q240" s="25"/>
      <c r="R240" s="25">
        <v>0</v>
      </c>
      <c r="S240" s="25"/>
      <c r="T240" s="25">
        <v>0</v>
      </c>
      <c r="U240" s="25"/>
      <c r="V240" s="25">
        <v>0</v>
      </c>
      <c r="W240" s="25"/>
      <c r="X240" s="25">
        <v>0</v>
      </c>
      <c r="Y240" s="25"/>
      <c r="Z240" s="25">
        <v>0</v>
      </c>
      <c r="AA240" s="25"/>
      <c r="AB240" s="25">
        <v>0</v>
      </c>
      <c r="AC240" s="25"/>
      <c r="AD240" s="25">
        <v>0</v>
      </c>
      <c r="AE240" s="25"/>
      <c r="AF240" s="25">
        <v>0</v>
      </c>
      <c r="AG240" s="25"/>
      <c r="AH240" s="25">
        <v>0</v>
      </c>
      <c r="AI240" s="25"/>
      <c r="AJ240" s="25">
        <v>0</v>
      </c>
      <c r="AK240" s="25"/>
      <c r="AL240" s="25">
        <v>0</v>
      </c>
      <c r="AM240" s="25"/>
      <c r="AN240" s="25">
        <v>0</v>
      </c>
      <c r="AO240" s="25"/>
      <c r="AP240" s="25">
        <v>0</v>
      </c>
      <c r="AQ240" s="25"/>
      <c r="AR240" s="25">
        <v>0</v>
      </c>
      <c r="AS240" s="25"/>
      <c r="AT240" s="25">
        <v>0</v>
      </c>
      <c r="AU240" s="25"/>
      <c r="AV240" s="25">
        <v>0</v>
      </c>
      <c r="AW240" s="25"/>
      <c r="AX240" s="25">
        <v>0</v>
      </c>
      <c r="AY240" s="25"/>
      <c r="AZ240" s="25">
        <v>0</v>
      </c>
      <c r="BA240" s="25"/>
      <c r="BB240" s="25">
        <v>0</v>
      </c>
      <c r="BC240" s="25"/>
      <c r="BD240" s="25">
        <v>0</v>
      </c>
      <c r="BE240" s="25"/>
      <c r="BF240" s="25">
        <v>0</v>
      </c>
      <c r="BG240" s="25"/>
      <c r="BH240" s="25">
        <v>0</v>
      </c>
      <c r="BI240" s="25"/>
      <c r="BJ240" s="25">
        <v>0</v>
      </c>
      <c r="BK240" s="25"/>
      <c r="BL240" s="25">
        <v>0</v>
      </c>
      <c r="BM240" s="25"/>
      <c r="BN240" s="25">
        <v>0</v>
      </c>
      <c r="BO240" s="25"/>
      <c r="BP240" s="25">
        <v>0</v>
      </c>
      <c r="BQ240" s="25"/>
      <c r="BR240" s="25">
        <v>0</v>
      </c>
      <c r="BS240" s="25"/>
      <c r="BT240" s="25">
        <v>0</v>
      </c>
      <c r="BU240" s="25"/>
      <c r="BV240" s="25">
        <v>0</v>
      </c>
      <c r="BW240" s="25"/>
      <c r="BX240" s="25">
        <v>0</v>
      </c>
      <c r="BY240" s="25"/>
      <c r="BZ240" s="25">
        <v>0</v>
      </c>
      <c r="CA240" s="25"/>
      <c r="CB240" s="25">
        <v>0</v>
      </c>
      <c r="CC240" s="25"/>
      <c r="CD240" s="25">
        <v>0</v>
      </c>
      <c r="CE240" s="25"/>
      <c r="CF240" s="25">
        <v>0</v>
      </c>
      <c r="CG240" s="25"/>
      <c r="CH240" s="25">
        <v>0</v>
      </c>
      <c r="CI240" s="25"/>
      <c r="CJ240" s="25">
        <v>0</v>
      </c>
      <c r="CK240" s="25"/>
      <c r="CL240" s="25">
        <v>0</v>
      </c>
      <c r="CM240" s="25"/>
      <c r="CN240" s="25">
        <v>0</v>
      </c>
      <c r="CO240" s="25"/>
      <c r="CP240" s="25">
        <v>0</v>
      </c>
      <c r="CQ240" s="25"/>
      <c r="CR240" s="25">
        <v>0</v>
      </c>
      <c r="CS240" s="25"/>
      <c r="CT240" s="25">
        <v>0</v>
      </c>
      <c r="CU240" s="25"/>
      <c r="CV240" s="25">
        <v>0</v>
      </c>
      <c r="CW240" s="25"/>
      <c r="CX240" s="25">
        <v>0</v>
      </c>
      <c r="CY240" s="25"/>
      <c r="CZ240" s="25">
        <v>0</v>
      </c>
      <c r="DA240" s="25"/>
      <c r="DB240" s="25">
        <v>0</v>
      </c>
      <c r="DC240" s="25"/>
      <c r="DD240" s="25">
        <v>0</v>
      </c>
      <c r="DE240" s="25"/>
      <c r="DF240" s="25">
        <v>0</v>
      </c>
    </row>
    <row r="241" spans="1:110" s="7" customFormat="1" ht="25.5" x14ac:dyDescent="0.2">
      <c r="A241" s="63"/>
      <c r="B241" s="82" t="s">
        <v>392</v>
      </c>
      <c r="C241" s="64" t="s">
        <v>393</v>
      </c>
      <c r="D241" s="65" t="s">
        <v>286</v>
      </c>
      <c r="E241" s="63"/>
      <c r="F241" s="63" t="s">
        <v>383</v>
      </c>
      <c r="G241" s="53">
        <v>0</v>
      </c>
      <c r="H241" s="24">
        <f t="shared" si="1881"/>
        <v>0</v>
      </c>
      <c r="I241" s="24">
        <f t="shared" si="1882"/>
        <v>0</v>
      </c>
      <c r="J241" s="24">
        <f t="shared" si="2120"/>
        <v>0</v>
      </c>
      <c r="K241" s="24">
        <f t="shared" si="2121"/>
        <v>0</v>
      </c>
      <c r="L241" s="24">
        <f t="shared" si="2122"/>
        <v>0</v>
      </c>
      <c r="M241" s="24">
        <f t="shared" si="2123"/>
        <v>0</v>
      </c>
      <c r="N241" s="24">
        <f t="shared" si="2124"/>
        <v>0</v>
      </c>
      <c r="O241" s="25"/>
      <c r="P241" s="25">
        <v>0</v>
      </c>
      <c r="Q241" s="25"/>
      <c r="R241" s="25">
        <v>0</v>
      </c>
      <c r="S241" s="25"/>
      <c r="T241" s="25">
        <v>0</v>
      </c>
      <c r="U241" s="25"/>
      <c r="V241" s="25">
        <v>0</v>
      </c>
      <c r="W241" s="25"/>
      <c r="X241" s="25">
        <v>0</v>
      </c>
      <c r="Y241" s="25"/>
      <c r="Z241" s="25">
        <v>0</v>
      </c>
      <c r="AA241" s="25"/>
      <c r="AB241" s="25">
        <v>0</v>
      </c>
      <c r="AC241" s="25"/>
      <c r="AD241" s="25">
        <v>0</v>
      </c>
      <c r="AE241" s="25"/>
      <c r="AF241" s="25">
        <v>0</v>
      </c>
      <c r="AG241" s="25"/>
      <c r="AH241" s="25">
        <v>0</v>
      </c>
      <c r="AI241" s="25"/>
      <c r="AJ241" s="25">
        <v>0</v>
      </c>
      <c r="AK241" s="25"/>
      <c r="AL241" s="25">
        <v>0</v>
      </c>
      <c r="AM241" s="25"/>
      <c r="AN241" s="25">
        <v>0</v>
      </c>
      <c r="AO241" s="25"/>
      <c r="AP241" s="25">
        <v>0</v>
      </c>
      <c r="AQ241" s="25"/>
      <c r="AR241" s="25">
        <v>0</v>
      </c>
      <c r="AS241" s="25"/>
      <c r="AT241" s="25">
        <v>0</v>
      </c>
      <c r="AU241" s="25"/>
      <c r="AV241" s="25">
        <v>0</v>
      </c>
      <c r="AW241" s="25"/>
      <c r="AX241" s="25">
        <v>0</v>
      </c>
      <c r="AY241" s="25"/>
      <c r="AZ241" s="25">
        <v>0</v>
      </c>
      <c r="BA241" s="25"/>
      <c r="BB241" s="25">
        <v>0</v>
      </c>
      <c r="BC241" s="25"/>
      <c r="BD241" s="25">
        <v>0</v>
      </c>
      <c r="BE241" s="25"/>
      <c r="BF241" s="25">
        <v>0</v>
      </c>
      <c r="BG241" s="25"/>
      <c r="BH241" s="25">
        <v>0</v>
      </c>
      <c r="BI241" s="25"/>
      <c r="BJ241" s="25">
        <v>0</v>
      </c>
      <c r="BK241" s="25"/>
      <c r="BL241" s="25">
        <v>0</v>
      </c>
      <c r="BM241" s="25"/>
      <c r="BN241" s="25">
        <v>0</v>
      </c>
      <c r="BO241" s="25"/>
      <c r="BP241" s="25">
        <v>0</v>
      </c>
      <c r="BQ241" s="25"/>
      <c r="BR241" s="25">
        <v>0</v>
      </c>
      <c r="BS241" s="25"/>
      <c r="BT241" s="25">
        <v>0</v>
      </c>
      <c r="BU241" s="25"/>
      <c r="BV241" s="25">
        <v>0</v>
      </c>
      <c r="BW241" s="25"/>
      <c r="BX241" s="25">
        <v>0</v>
      </c>
      <c r="BY241" s="25"/>
      <c r="BZ241" s="25">
        <v>0</v>
      </c>
      <c r="CA241" s="25"/>
      <c r="CB241" s="25">
        <v>0</v>
      </c>
      <c r="CC241" s="25"/>
      <c r="CD241" s="25">
        <v>0</v>
      </c>
      <c r="CE241" s="25"/>
      <c r="CF241" s="25">
        <v>0</v>
      </c>
      <c r="CG241" s="25"/>
      <c r="CH241" s="25">
        <v>0</v>
      </c>
      <c r="CI241" s="25"/>
      <c r="CJ241" s="25">
        <v>0</v>
      </c>
      <c r="CK241" s="25"/>
      <c r="CL241" s="25">
        <v>0</v>
      </c>
      <c r="CM241" s="25"/>
      <c r="CN241" s="25">
        <v>0</v>
      </c>
      <c r="CO241" s="25"/>
      <c r="CP241" s="25">
        <v>0</v>
      </c>
      <c r="CQ241" s="25"/>
      <c r="CR241" s="25">
        <v>0</v>
      </c>
      <c r="CS241" s="25"/>
      <c r="CT241" s="25">
        <v>0</v>
      </c>
      <c r="CU241" s="25"/>
      <c r="CV241" s="25">
        <v>0</v>
      </c>
      <c r="CW241" s="25"/>
      <c r="CX241" s="25">
        <v>0</v>
      </c>
      <c r="CY241" s="25"/>
      <c r="CZ241" s="25">
        <v>0</v>
      </c>
      <c r="DA241" s="25"/>
      <c r="DB241" s="25">
        <v>0</v>
      </c>
      <c r="DC241" s="25"/>
      <c r="DD241" s="25">
        <v>0</v>
      </c>
      <c r="DE241" s="25"/>
      <c r="DF241" s="25">
        <v>0</v>
      </c>
    </row>
    <row r="242" spans="1:110" s="7" customFormat="1" ht="25.5" x14ac:dyDescent="0.2">
      <c r="A242" s="63"/>
      <c r="B242" s="82" t="s">
        <v>394</v>
      </c>
      <c r="C242" s="64" t="s">
        <v>395</v>
      </c>
      <c r="D242" s="65" t="s">
        <v>286</v>
      </c>
      <c r="E242" s="63"/>
      <c r="F242" s="57">
        <v>55.93</v>
      </c>
      <c r="G242" s="53">
        <f t="shared" si="2172"/>
        <v>0</v>
      </c>
      <c r="H242" s="24">
        <f t="shared" si="1881"/>
        <v>271</v>
      </c>
      <c r="I242" s="24">
        <f t="shared" si="1882"/>
        <v>15157.03</v>
      </c>
      <c r="J242" s="24">
        <f t="shared" si="2120"/>
        <v>-271</v>
      </c>
      <c r="K242" s="24">
        <f t="shared" si="2121"/>
        <v>271</v>
      </c>
      <c r="L242" s="24">
        <f t="shared" si="2122"/>
        <v>15157.03</v>
      </c>
      <c r="M242" s="24">
        <f t="shared" si="2123"/>
        <v>-271</v>
      </c>
      <c r="N242" s="24">
        <f t="shared" si="2124"/>
        <v>-15157.03</v>
      </c>
      <c r="O242" s="25"/>
      <c r="P242" s="25">
        <f t="shared" si="2125"/>
        <v>0</v>
      </c>
      <c r="Q242" s="25"/>
      <c r="R242" s="25">
        <f t="shared" si="2126"/>
        <v>0</v>
      </c>
      <c r="S242" s="25"/>
      <c r="T242" s="25">
        <f t="shared" si="2127"/>
        <v>0</v>
      </c>
      <c r="U242" s="25"/>
      <c r="V242" s="25">
        <f t="shared" si="2128"/>
        <v>0</v>
      </c>
      <c r="W242" s="25"/>
      <c r="X242" s="25">
        <f t="shared" si="2129"/>
        <v>0</v>
      </c>
      <c r="Y242" s="25"/>
      <c r="Z242" s="25">
        <f t="shared" si="2130"/>
        <v>0</v>
      </c>
      <c r="AA242" s="25"/>
      <c r="AB242" s="25">
        <f t="shared" si="2131"/>
        <v>0</v>
      </c>
      <c r="AC242" s="25"/>
      <c r="AD242" s="25">
        <f t="shared" si="2132"/>
        <v>0</v>
      </c>
      <c r="AE242" s="25"/>
      <c r="AF242" s="25">
        <f t="shared" si="2133"/>
        <v>0</v>
      </c>
      <c r="AG242" s="25"/>
      <c r="AH242" s="25">
        <f t="shared" si="2134"/>
        <v>0</v>
      </c>
      <c r="AI242" s="25"/>
      <c r="AJ242" s="25">
        <f t="shared" si="2135"/>
        <v>0</v>
      </c>
      <c r="AK242" s="25"/>
      <c r="AL242" s="25">
        <f t="shared" si="2136"/>
        <v>0</v>
      </c>
      <c r="AM242" s="25"/>
      <c r="AN242" s="25">
        <f t="shared" si="2137"/>
        <v>0</v>
      </c>
      <c r="AO242" s="25"/>
      <c r="AP242" s="25">
        <f t="shared" si="2138"/>
        <v>0</v>
      </c>
      <c r="AQ242" s="25"/>
      <c r="AR242" s="25">
        <f t="shared" si="2139"/>
        <v>0</v>
      </c>
      <c r="AS242" s="25"/>
      <c r="AT242" s="25">
        <f t="shared" si="2140"/>
        <v>0</v>
      </c>
      <c r="AU242" s="25"/>
      <c r="AV242" s="25">
        <f t="shared" si="2141"/>
        <v>0</v>
      </c>
      <c r="AW242" s="25"/>
      <c r="AX242" s="25">
        <f t="shared" si="2142"/>
        <v>0</v>
      </c>
      <c r="AY242" s="25"/>
      <c r="AZ242" s="25">
        <f t="shared" si="2143"/>
        <v>0</v>
      </c>
      <c r="BA242" s="25"/>
      <c r="BB242" s="25">
        <f t="shared" si="2144"/>
        <v>0</v>
      </c>
      <c r="BC242" s="25"/>
      <c r="BD242" s="25">
        <f t="shared" si="2145"/>
        <v>0</v>
      </c>
      <c r="BE242" s="25"/>
      <c r="BF242" s="25">
        <f t="shared" si="2146"/>
        <v>0</v>
      </c>
      <c r="BG242" s="25"/>
      <c r="BH242" s="25">
        <f t="shared" si="2147"/>
        <v>0</v>
      </c>
      <c r="BI242" s="25"/>
      <c r="BJ242" s="25">
        <f t="shared" si="2148"/>
        <v>0</v>
      </c>
      <c r="BK242" s="25"/>
      <c r="BL242" s="25">
        <f t="shared" si="2149"/>
        <v>0</v>
      </c>
      <c r="BM242" s="25"/>
      <c r="BN242" s="25">
        <f t="shared" si="2150"/>
        <v>0</v>
      </c>
      <c r="BO242" s="25"/>
      <c r="BP242" s="25">
        <f t="shared" si="2151"/>
        <v>0</v>
      </c>
      <c r="BQ242" s="25"/>
      <c r="BR242" s="25">
        <f t="shared" si="2152"/>
        <v>0</v>
      </c>
      <c r="BS242" s="25"/>
      <c r="BT242" s="25">
        <f t="shared" si="2153"/>
        <v>0</v>
      </c>
      <c r="BU242" s="25"/>
      <c r="BV242" s="25">
        <f t="shared" si="2154"/>
        <v>0</v>
      </c>
      <c r="BW242" s="25"/>
      <c r="BX242" s="25">
        <f t="shared" si="2155"/>
        <v>0</v>
      </c>
      <c r="BY242" s="25"/>
      <c r="BZ242" s="25">
        <f t="shared" si="2156"/>
        <v>0</v>
      </c>
      <c r="CA242" s="25"/>
      <c r="CB242" s="25">
        <f t="shared" si="2157"/>
        <v>0</v>
      </c>
      <c r="CC242" s="25"/>
      <c r="CD242" s="25">
        <f t="shared" si="2158"/>
        <v>0</v>
      </c>
      <c r="CE242" s="25"/>
      <c r="CF242" s="25">
        <f t="shared" si="2159"/>
        <v>0</v>
      </c>
      <c r="CG242" s="25"/>
      <c r="CH242" s="25">
        <f t="shared" si="2160"/>
        <v>0</v>
      </c>
      <c r="CI242" s="25"/>
      <c r="CJ242" s="25">
        <f t="shared" si="2161"/>
        <v>0</v>
      </c>
      <c r="CK242" s="25"/>
      <c r="CL242" s="25">
        <f t="shared" si="2162"/>
        <v>0</v>
      </c>
      <c r="CM242" s="25"/>
      <c r="CN242" s="25">
        <f t="shared" si="2163"/>
        <v>0</v>
      </c>
      <c r="CO242" s="25"/>
      <c r="CP242" s="25">
        <f t="shared" si="2164"/>
        <v>0</v>
      </c>
      <c r="CQ242" s="25"/>
      <c r="CR242" s="25">
        <f t="shared" si="2165"/>
        <v>0</v>
      </c>
      <c r="CS242" s="25"/>
      <c r="CT242" s="25">
        <f t="shared" si="2166"/>
        <v>0</v>
      </c>
      <c r="CU242" s="25"/>
      <c r="CV242" s="25">
        <f t="shared" si="2167"/>
        <v>0</v>
      </c>
      <c r="CW242" s="25"/>
      <c r="CX242" s="25">
        <f t="shared" si="2168"/>
        <v>0</v>
      </c>
      <c r="CY242" s="25"/>
      <c r="CZ242" s="25">
        <f t="shared" si="2169"/>
        <v>0</v>
      </c>
      <c r="DA242" s="25"/>
      <c r="DB242" s="25">
        <f t="shared" si="2170"/>
        <v>0</v>
      </c>
      <c r="DC242" s="25"/>
      <c r="DD242" s="25">
        <f t="shared" si="2171"/>
        <v>0</v>
      </c>
      <c r="DE242" s="25">
        <v>271</v>
      </c>
      <c r="DF242" s="25">
        <f t="shared" si="2173"/>
        <v>15157.03</v>
      </c>
    </row>
    <row r="243" spans="1:110" s="7" customFormat="1" ht="25.5" x14ac:dyDescent="0.2">
      <c r="A243" s="63"/>
      <c r="B243" s="82" t="s">
        <v>396</v>
      </c>
      <c r="C243" s="64" t="s">
        <v>397</v>
      </c>
      <c r="D243" s="65" t="s">
        <v>286</v>
      </c>
      <c r="E243" s="63"/>
      <c r="F243" s="57">
        <v>55.93</v>
      </c>
      <c r="G243" s="53">
        <f t="shared" si="2172"/>
        <v>0</v>
      </c>
      <c r="H243" s="24">
        <f t="shared" si="1881"/>
        <v>188</v>
      </c>
      <c r="I243" s="24">
        <f t="shared" si="1882"/>
        <v>10514.84</v>
      </c>
      <c r="J243" s="24">
        <f t="shared" si="2120"/>
        <v>-188</v>
      </c>
      <c r="K243" s="24">
        <f t="shared" si="2121"/>
        <v>188</v>
      </c>
      <c r="L243" s="24">
        <f t="shared" si="2122"/>
        <v>10514.84</v>
      </c>
      <c r="M243" s="24">
        <f t="shared" si="2123"/>
        <v>-188</v>
      </c>
      <c r="N243" s="24">
        <f t="shared" si="2124"/>
        <v>-10514.84</v>
      </c>
      <c r="O243" s="25"/>
      <c r="P243" s="25">
        <f t="shared" si="2125"/>
        <v>0</v>
      </c>
      <c r="Q243" s="25"/>
      <c r="R243" s="25">
        <f t="shared" si="2126"/>
        <v>0</v>
      </c>
      <c r="S243" s="25"/>
      <c r="T243" s="25">
        <f t="shared" si="2127"/>
        <v>0</v>
      </c>
      <c r="U243" s="25"/>
      <c r="V243" s="25">
        <f t="shared" si="2128"/>
        <v>0</v>
      </c>
      <c r="W243" s="25"/>
      <c r="X243" s="25">
        <f t="shared" si="2129"/>
        <v>0</v>
      </c>
      <c r="Y243" s="25"/>
      <c r="Z243" s="25">
        <f t="shared" si="2130"/>
        <v>0</v>
      </c>
      <c r="AA243" s="25"/>
      <c r="AB243" s="25">
        <f t="shared" si="2131"/>
        <v>0</v>
      </c>
      <c r="AC243" s="25"/>
      <c r="AD243" s="25">
        <f t="shared" si="2132"/>
        <v>0</v>
      </c>
      <c r="AE243" s="25"/>
      <c r="AF243" s="25">
        <f t="shared" si="2133"/>
        <v>0</v>
      </c>
      <c r="AG243" s="25"/>
      <c r="AH243" s="25">
        <f t="shared" si="2134"/>
        <v>0</v>
      </c>
      <c r="AI243" s="25"/>
      <c r="AJ243" s="25">
        <f t="shared" si="2135"/>
        <v>0</v>
      </c>
      <c r="AK243" s="25"/>
      <c r="AL243" s="25">
        <f t="shared" si="2136"/>
        <v>0</v>
      </c>
      <c r="AM243" s="25"/>
      <c r="AN243" s="25">
        <f t="shared" si="2137"/>
        <v>0</v>
      </c>
      <c r="AO243" s="25"/>
      <c r="AP243" s="25">
        <f t="shared" si="2138"/>
        <v>0</v>
      </c>
      <c r="AQ243" s="25"/>
      <c r="AR243" s="25">
        <f t="shared" si="2139"/>
        <v>0</v>
      </c>
      <c r="AS243" s="25"/>
      <c r="AT243" s="25">
        <f t="shared" si="2140"/>
        <v>0</v>
      </c>
      <c r="AU243" s="25"/>
      <c r="AV243" s="25">
        <f t="shared" si="2141"/>
        <v>0</v>
      </c>
      <c r="AW243" s="25"/>
      <c r="AX243" s="25">
        <f t="shared" si="2142"/>
        <v>0</v>
      </c>
      <c r="AY243" s="25"/>
      <c r="AZ243" s="25">
        <f t="shared" si="2143"/>
        <v>0</v>
      </c>
      <c r="BA243" s="25"/>
      <c r="BB243" s="25">
        <f t="shared" si="2144"/>
        <v>0</v>
      </c>
      <c r="BC243" s="25"/>
      <c r="BD243" s="25">
        <f t="shared" si="2145"/>
        <v>0</v>
      </c>
      <c r="BE243" s="25"/>
      <c r="BF243" s="25">
        <f t="shared" si="2146"/>
        <v>0</v>
      </c>
      <c r="BG243" s="25"/>
      <c r="BH243" s="25">
        <f t="shared" si="2147"/>
        <v>0</v>
      </c>
      <c r="BI243" s="25"/>
      <c r="BJ243" s="25">
        <f t="shared" si="2148"/>
        <v>0</v>
      </c>
      <c r="BK243" s="25"/>
      <c r="BL243" s="25">
        <f t="shared" si="2149"/>
        <v>0</v>
      </c>
      <c r="BM243" s="25"/>
      <c r="BN243" s="25">
        <f t="shared" si="2150"/>
        <v>0</v>
      </c>
      <c r="BO243" s="25"/>
      <c r="BP243" s="25">
        <f t="shared" si="2151"/>
        <v>0</v>
      </c>
      <c r="BQ243" s="25"/>
      <c r="BR243" s="25">
        <f t="shared" si="2152"/>
        <v>0</v>
      </c>
      <c r="BS243" s="25"/>
      <c r="BT243" s="25">
        <f t="shared" si="2153"/>
        <v>0</v>
      </c>
      <c r="BU243" s="25"/>
      <c r="BV243" s="25">
        <f t="shared" si="2154"/>
        <v>0</v>
      </c>
      <c r="BW243" s="25"/>
      <c r="BX243" s="25">
        <f t="shared" si="2155"/>
        <v>0</v>
      </c>
      <c r="BY243" s="25"/>
      <c r="BZ243" s="25">
        <f t="shared" si="2156"/>
        <v>0</v>
      </c>
      <c r="CA243" s="25"/>
      <c r="CB243" s="25">
        <f t="shared" si="2157"/>
        <v>0</v>
      </c>
      <c r="CC243" s="25"/>
      <c r="CD243" s="25">
        <f t="shared" si="2158"/>
        <v>0</v>
      </c>
      <c r="CE243" s="25"/>
      <c r="CF243" s="25">
        <f t="shared" si="2159"/>
        <v>0</v>
      </c>
      <c r="CG243" s="25"/>
      <c r="CH243" s="25">
        <f t="shared" si="2160"/>
        <v>0</v>
      </c>
      <c r="CI243" s="25"/>
      <c r="CJ243" s="25">
        <f t="shared" si="2161"/>
        <v>0</v>
      </c>
      <c r="CK243" s="25"/>
      <c r="CL243" s="25">
        <f t="shared" si="2162"/>
        <v>0</v>
      </c>
      <c r="CM243" s="25"/>
      <c r="CN243" s="25">
        <f t="shared" si="2163"/>
        <v>0</v>
      </c>
      <c r="CO243" s="25"/>
      <c r="CP243" s="25">
        <f t="shared" si="2164"/>
        <v>0</v>
      </c>
      <c r="CQ243" s="25"/>
      <c r="CR243" s="25">
        <f t="shared" si="2165"/>
        <v>0</v>
      </c>
      <c r="CS243" s="25"/>
      <c r="CT243" s="25">
        <f t="shared" si="2166"/>
        <v>0</v>
      </c>
      <c r="CU243" s="25"/>
      <c r="CV243" s="25">
        <f t="shared" si="2167"/>
        <v>0</v>
      </c>
      <c r="CW243" s="25"/>
      <c r="CX243" s="25">
        <f t="shared" si="2168"/>
        <v>0</v>
      </c>
      <c r="CY243" s="25"/>
      <c r="CZ243" s="25">
        <f t="shared" si="2169"/>
        <v>0</v>
      </c>
      <c r="DA243" s="25"/>
      <c r="DB243" s="25">
        <f t="shared" si="2170"/>
        <v>0</v>
      </c>
      <c r="DC243" s="25"/>
      <c r="DD243" s="25">
        <f t="shared" si="2171"/>
        <v>0</v>
      </c>
      <c r="DE243" s="25">
        <v>188</v>
      </c>
      <c r="DF243" s="25">
        <f t="shared" si="2173"/>
        <v>10514.84</v>
      </c>
    </row>
    <row r="244" spans="1:110" s="7" customFormat="1" ht="38.25" x14ac:dyDescent="0.2">
      <c r="A244" s="63"/>
      <c r="B244" s="82" t="s">
        <v>398</v>
      </c>
      <c r="C244" s="64" t="s">
        <v>399</v>
      </c>
      <c r="D244" s="65" t="s">
        <v>381</v>
      </c>
      <c r="E244" s="63"/>
      <c r="F244" s="63" t="s">
        <v>383</v>
      </c>
      <c r="G244" s="53">
        <v>0</v>
      </c>
      <c r="H244" s="24">
        <f t="shared" si="1881"/>
        <v>0</v>
      </c>
      <c r="I244" s="24">
        <f t="shared" si="1882"/>
        <v>0</v>
      </c>
      <c r="J244" s="24">
        <f t="shared" si="2120"/>
        <v>0</v>
      </c>
      <c r="K244" s="24">
        <f t="shared" si="2121"/>
        <v>0</v>
      </c>
      <c r="L244" s="24">
        <f t="shared" si="2122"/>
        <v>0</v>
      </c>
      <c r="M244" s="24">
        <f t="shared" si="2123"/>
        <v>0</v>
      </c>
      <c r="N244" s="24">
        <f t="shared" si="2124"/>
        <v>0</v>
      </c>
      <c r="O244" s="25"/>
      <c r="P244" s="25">
        <v>0</v>
      </c>
      <c r="Q244" s="25"/>
      <c r="R244" s="25">
        <v>0</v>
      </c>
      <c r="S244" s="25"/>
      <c r="T244" s="25">
        <v>0</v>
      </c>
      <c r="U244" s="25"/>
      <c r="V244" s="25">
        <v>0</v>
      </c>
      <c r="W244" s="25"/>
      <c r="X244" s="25">
        <v>0</v>
      </c>
      <c r="Y244" s="25"/>
      <c r="Z244" s="25">
        <v>0</v>
      </c>
      <c r="AA244" s="25"/>
      <c r="AB244" s="25">
        <v>0</v>
      </c>
      <c r="AC244" s="25"/>
      <c r="AD244" s="25">
        <v>0</v>
      </c>
      <c r="AE244" s="25"/>
      <c r="AF244" s="25">
        <v>0</v>
      </c>
      <c r="AG244" s="25"/>
      <c r="AH244" s="25">
        <v>0</v>
      </c>
      <c r="AI244" s="25"/>
      <c r="AJ244" s="25">
        <v>0</v>
      </c>
      <c r="AK244" s="25"/>
      <c r="AL244" s="25">
        <v>0</v>
      </c>
      <c r="AM244" s="25"/>
      <c r="AN244" s="25">
        <v>0</v>
      </c>
      <c r="AO244" s="25"/>
      <c r="AP244" s="25">
        <v>0</v>
      </c>
      <c r="AQ244" s="25"/>
      <c r="AR244" s="25">
        <v>0</v>
      </c>
      <c r="AS244" s="25"/>
      <c r="AT244" s="25">
        <v>0</v>
      </c>
      <c r="AU244" s="25"/>
      <c r="AV244" s="25">
        <v>0</v>
      </c>
      <c r="AW244" s="25"/>
      <c r="AX244" s="25">
        <v>0</v>
      </c>
      <c r="AY244" s="25"/>
      <c r="AZ244" s="25">
        <v>0</v>
      </c>
      <c r="BA244" s="25"/>
      <c r="BB244" s="25">
        <v>0</v>
      </c>
      <c r="BC244" s="25"/>
      <c r="BD244" s="25">
        <v>0</v>
      </c>
      <c r="BE244" s="25"/>
      <c r="BF244" s="25">
        <v>0</v>
      </c>
      <c r="BG244" s="25"/>
      <c r="BH244" s="25">
        <v>0</v>
      </c>
      <c r="BI244" s="25"/>
      <c r="BJ244" s="25">
        <v>0</v>
      </c>
      <c r="BK244" s="25"/>
      <c r="BL244" s="25">
        <v>0</v>
      </c>
      <c r="BM244" s="25"/>
      <c r="BN244" s="25">
        <v>0</v>
      </c>
      <c r="BO244" s="25"/>
      <c r="BP244" s="25">
        <v>0</v>
      </c>
      <c r="BQ244" s="25"/>
      <c r="BR244" s="25">
        <v>0</v>
      </c>
      <c r="BS244" s="25"/>
      <c r="BT244" s="25">
        <v>0</v>
      </c>
      <c r="BU244" s="25"/>
      <c r="BV244" s="25">
        <v>0</v>
      </c>
      <c r="BW244" s="25"/>
      <c r="BX244" s="25">
        <v>0</v>
      </c>
      <c r="BY244" s="25"/>
      <c r="BZ244" s="25">
        <v>0</v>
      </c>
      <c r="CA244" s="25"/>
      <c r="CB244" s="25">
        <v>0</v>
      </c>
      <c r="CC244" s="25"/>
      <c r="CD244" s="25">
        <v>0</v>
      </c>
      <c r="CE244" s="25"/>
      <c r="CF244" s="25">
        <v>0</v>
      </c>
      <c r="CG244" s="25"/>
      <c r="CH244" s="25">
        <v>0</v>
      </c>
      <c r="CI244" s="25"/>
      <c r="CJ244" s="25">
        <v>0</v>
      </c>
      <c r="CK244" s="25"/>
      <c r="CL244" s="25">
        <v>0</v>
      </c>
      <c r="CM244" s="25"/>
      <c r="CN244" s="25">
        <v>0</v>
      </c>
      <c r="CO244" s="25"/>
      <c r="CP244" s="25">
        <v>0</v>
      </c>
      <c r="CQ244" s="25"/>
      <c r="CR244" s="25">
        <v>0</v>
      </c>
      <c r="CS244" s="25"/>
      <c r="CT244" s="25">
        <v>0</v>
      </c>
      <c r="CU244" s="25"/>
      <c r="CV244" s="25">
        <v>0</v>
      </c>
      <c r="CW244" s="25"/>
      <c r="CX244" s="25">
        <v>0</v>
      </c>
      <c r="CY244" s="25"/>
      <c r="CZ244" s="25">
        <v>0</v>
      </c>
      <c r="DA244" s="25"/>
      <c r="DB244" s="25">
        <v>0</v>
      </c>
      <c r="DC244" s="25"/>
      <c r="DD244" s="25">
        <v>0</v>
      </c>
      <c r="DE244" s="25"/>
      <c r="DF244" s="25">
        <v>0</v>
      </c>
    </row>
    <row r="245" spans="1:110" s="7" customFormat="1" ht="25.5" x14ac:dyDescent="0.2">
      <c r="A245" s="63"/>
      <c r="B245" s="82" t="s">
        <v>400</v>
      </c>
      <c r="C245" s="64" t="s">
        <v>401</v>
      </c>
      <c r="D245" s="65" t="s">
        <v>286</v>
      </c>
      <c r="E245" s="63"/>
      <c r="F245" s="63" t="s">
        <v>383</v>
      </c>
      <c r="G245" s="53">
        <v>0</v>
      </c>
      <c r="H245" s="24">
        <f t="shared" si="1881"/>
        <v>0</v>
      </c>
      <c r="I245" s="24">
        <f t="shared" si="1882"/>
        <v>0</v>
      </c>
      <c r="J245" s="24">
        <f t="shared" si="2120"/>
        <v>0</v>
      </c>
      <c r="K245" s="24">
        <f t="shared" si="2121"/>
        <v>0</v>
      </c>
      <c r="L245" s="24">
        <f t="shared" si="2122"/>
        <v>0</v>
      </c>
      <c r="M245" s="24">
        <f t="shared" si="2123"/>
        <v>0</v>
      </c>
      <c r="N245" s="24">
        <f t="shared" si="2124"/>
        <v>0</v>
      </c>
      <c r="O245" s="25"/>
      <c r="P245" s="25">
        <v>0</v>
      </c>
      <c r="Q245" s="25"/>
      <c r="R245" s="25">
        <v>0</v>
      </c>
      <c r="S245" s="25"/>
      <c r="T245" s="25">
        <v>0</v>
      </c>
      <c r="U245" s="25"/>
      <c r="V245" s="25">
        <v>0</v>
      </c>
      <c r="W245" s="25"/>
      <c r="X245" s="25">
        <v>0</v>
      </c>
      <c r="Y245" s="25"/>
      <c r="Z245" s="25">
        <v>0</v>
      </c>
      <c r="AA245" s="25"/>
      <c r="AB245" s="25">
        <v>0</v>
      </c>
      <c r="AC245" s="25"/>
      <c r="AD245" s="25">
        <v>0</v>
      </c>
      <c r="AE245" s="25"/>
      <c r="AF245" s="25">
        <v>0</v>
      </c>
      <c r="AG245" s="25"/>
      <c r="AH245" s="25">
        <v>0</v>
      </c>
      <c r="AI245" s="25"/>
      <c r="AJ245" s="25">
        <v>0</v>
      </c>
      <c r="AK245" s="25"/>
      <c r="AL245" s="25">
        <v>0</v>
      </c>
      <c r="AM245" s="25"/>
      <c r="AN245" s="25">
        <v>0</v>
      </c>
      <c r="AO245" s="25"/>
      <c r="AP245" s="25">
        <v>0</v>
      </c>
      <c r="AQ245" s="25"/>
      <c r="AR245" s="25">
        <v>0</v>
      </c>
      <c r="AS245" s="25"/>
      <c r="AT245" s="25">
        <v>0</v>
      </c>
      <c r="AU245" s="25"/>
      <c r="AV245" s="25">
        <v>0</v>
      </c>
      <c r="AW245" s="25"/>
      <c r="AX245" s="25">
        <v>0</v>
      </c>
      <c r="AY245" s="25"/>
      <c r="AZ245" s="25">
        <v>0</v>
      </c>
      <c r="BA245" s="25"/>
      <c r="BB245" s="25">
        <v>0</v>
      </c>
      <c r="BC245" s="25"/>
      <c r="BD245" s="25">
        <v>0</v>
      </c>
      <c r="BE245" s="25"/>
      <c r="BF245" s="25">
        <v>0</v>
      </c>
      <c r="BG245" s="25"/>
      <c r="BH245" s="25">
        <v>0</v>
      </c>
      <c r="BI245" s="25"/>
      <c r="BJ245" s="25">
        <v>0</v>
      </c>
      <c r="BK245" s="25"/>
      <c r="BL245" s="25">
        <v>0</v>
      </c>
      <c r="BM245" s="25"/>
      <c r="BN245" s="25">
        <v>0</v>
      </c>
      <c r="BO245" s="25"/>
      <c r="BP245" s="25">
        <v>0</v>
      </c>
      <c r="BQ245" s="25"/>
      <c r="BR245" s="25">
        <v>0</v>
      </c>
      <c r="BS245" s="25"/>
      <c r="BT245" s="25">
        <v>0</v>
      </c>
      <c r="BU245" s="25"/>
      <c r="BV245" s="25">
        <v>0</v>
      </c>
      <c r="BW245" s="25"/>
      <c r="BX245" s="25">
        <v>0</v>
      </c>
      <c r="BY245" s="25"/>
      <c r="BZ245" s="25">
        <v>0</v>
      </c>
      <c r="CA245" s="25"/>
      <c r="CB245" s="25">
        <v>0</v>
      </c>
      <c r="CC245" s="25"/>
      <c r="CD245" s="25">
        <v>0</v>
      </c>
      <c r="CE245" s="25"/>
      <c r="CF245" s="25">
        <v>0</v>
      </c>
      <c r="CG245" s="25"/>
      <c r="CH245" s="25">
        <v>0</v>
      </c>
      <c r="CI245" s="25"/>
      <c r="CJ245" s="25">
        <v>0</v>
      </c>
      <c r="CK245" s="25"/>
      <c r="CL245" s="25">
        <v>0</v>
      </c>
      <c r="CM245" s="25"/>
      <c r="CN245" s="25">
        <v>0</v>
      </c>
      <c r="CO245" s="25"/>
      <c r="CP245" s="25">
        <v>0</v>
      </c>
      <c r="CQ245" s="25"/>
      <c r="CR245" s="25">
        <v>0</v>
      </c>
      <c r="CS245" s="25"/>
      <c r="CT245" s="25">
        <v>0</v>
      </c>
      <c r="CU245" s="25"/>
      <c r="CV245" s="25">
        <v>0</v>
      </c>
      <c r="CW245" s="25"/>
      <c r="CX245" s="25">
        <v>0</v>
      </c>
      <c r="CY245" s="25"/>
      <c r="CZ245" s="25">
        <v>0</v>
      </c>
      <c r="DA245" s="25"/>
      <c r="DB245" s="25">
        <v>0</v>
      </c>
      <c r="DC245" s="25"/>
      <c r="DD245" s="25">
        <v>0</v>
      </c>
      <c r="DE245" s="25"/>
      <c r="DF245" s="25">
        <v>0</v>
      </c>
    </row>
    <row r="246" spans="1:110" s="7" customFormat="1" ht="25.5" x14ac:dyDescent="0.2">
      <c r="A246" s="63"/>
      <c r="B246" s="82" t="s">
        <v>402</v>
      </c>
      <c r="C246" s="64" t="s">
        <v>403</v>
      </c>
      <c r="D246" s="65" t="s">
        <v>286</v>
      </c>
      <c r="E246" s="63"/>
      <c r="F246" s="57">
        <v>4854.2</v>
      </c>
      <c r="G246" s="53">
        <f t="shared" si="2172"/>
        <v>0</v>
      </c>
      <c r="H246" s="24">
        <f t="shared" si="1881"/>
        <v>1</v>
      </c>
      <c r="I246" s="24">
        <f t="shared" si="1882"/>
        <v>4854.2</v>
      </c>
      <c r="J246" s="24">
        <f t="shared" si="2120"/>
        <v>-1</v>
      </c>
      <c r="K246" s="24">
        <f t="shared" si="2121"/>
        <v>1</v>
      </c>
      <c r="L246" s="24">
        <f t="shared" si="2122"/>
        <v>4854.2</v>
      </c>
      <c r="M246" s="24">
        <f t="shared" si="2123"/>
        <v>-1</v>
      </c>
      <c r="N246" s="24">
        <f t="shared" si="2124"/>
        <v>-4854.2</v>
      </c>
      <c r="O246" s="25"/>
      <c r="P246" s="25">
        <f t="shared" si="2125"/>
        <v>0</v>
      </c>
      <c r="Q246" s="25"/>
      <c r="R246" s="25">
        <f t="shared" si="2126"/>
        <v>0</v>
      </c>
      <c r="S246" s="25"/>
      <c r="T246" s="25">
        <f t="shared" si="2127"/>
        <v>0</v>
      </c>
      <c r="U246" s="25"/>
      <c r="V246" s="25">
        <f t="shared" si="2128"/>
        <v>0</v>
      </c>
      <c r="W246" s="25"/>
      <c r="X246" s="25">
        <f t="shared" si="2129"/>
        <v>0</v>
      </c>
      <c r="Y246" s="25"/>
      <c r="Z246" s="25">
        <f t="shared" si="2130"/>
        <v>0</v>
      </c>
      <c r="AA246" s="25"/>
      <c r="AB246" s="25">
        <f t="shared" si="2131"/>
        <v>0</v>
      </c>
      <c r="AC246" s="25"/>
      <c r="AD246" s="25">
        <f t="shared" si="2132"/>
        <v>0</v>
      </c>
      <c r="AE246" s="25"/>
      <c r="AF246" s="25">
        <f t="shared" si="2133"/>
        <v>0</v>
      </c>
      <c r="AG246" s="25"/>
      <c r="AH246" s="25">
        <f t="shared" si="2134"/>
        <v>0</v>
      </c>
      <c r="AI246" s="25"/>
      <c r="AJ246" s="25">
        <f t="shared" si="2135"/>
        <v>0</v>
      </c>
      <c r="AK246" s="25"/>
      <c r="AL246" s="25">
        <f t="shared" si="2136"/>
        <v>0</v>
      </c>
      <c r="AM246" s="25"/>
      <c r="AN246" s="25">
        <f t="shared" si="2137"/>
        <v>0</v>
      </c>
      <c r="AO246" s="25"/>
      <c r="AP246" s="25">
        <f t="shared" si="2138"/>
        <v>0</v>
      </c>
      <c r="AQ246" s="25"/>
      <c r="AR246" s="25">
        <f t="shared" si="2139"/>
        <v>0</v>
      </c>
      <c r="AS246" s="25"/>
      <c r="AT246" s="25">
        <f t="shared" si="2140"/>
        <v>0</v>
      </c>
      <c r="AU246" s="25"/>
      <c r="AV246" s="25">
        <f t="shared" si="2141"/>
        <v>0</v>
      </c>
      <c r="AW246" s="25"/>
      <c r="AX246" s="25">
        <f t="shared" si="2142"/>
        <v>0</v>
      </c>
      <c r="AY246" s="25"/>
      <c r="AZ246" s="25">
        <f t="shared" si="2143"/>
        <v>0</v>
      </c>
      <c r="BA246" s="25"/>
      <c r="BB246" s="25">
        <f t="shared" si="2144"/>
        <v>0</v>
      </c>
      <c r="BC246" s="25"/>
      <c r="BD246" s="25">
        <f t="shared" si="2145"/>
        <v>0</v>
      </c>
      <c r="BE246" s="25"/>
      <c r="BF246" s="25">
        <f t="shared" si="2146"/>
        <v>0</v>
      </c>
      <c r="BG246" s="25"/>
      <c r="BH246" s="25">
        <f t="shared" si="2147"/>
        <v>0</v>
      </c>
      <c r="BI246" s="25"/>
      <c r="BJ246" s="25">
        <f t="shared" si="2148"/>
        <v>0</v>
      </c>
      <c r="BK246" s="25"/>
      <c r="BL246" s="25">
        <f t="shared" si="2149"/>
        <v>0</v>
      </c>
      <c r="BM246" s="25"/>
      <c r="BN246" s="25">
        <f t="shared" si="2150"/>
        <v>0</v>
      </c>
      <c r="BO246" s="25"/>
      <c r="BP246" s="25">
        <f t="shared" si="2151"/>
        <v>0</v>
      </c>
      <c r="BQ246" s="25"/>
      <c r="BR246" s="25">
        <f t="shared" si="2152"/>
        <v>0</v>
      </c>
      <c r="BS246" s="25"/>
      <c r="BT246" s="25">
        <f t="shared" si="2153"/>
        <v>0</v>
      </c>
      <c r="BU246" s="25"/>
      <c r="BV246" s="25">
        <f t="shared" si="2154"/>
        <v>0</v>
      </c>
      <c r="BW246" s="25"/>
      <c r="BX246" s="25">
        <f t="shared" si="2155"/>
        <v>0</v>
      </c>
      <c r="BY246" s="25"/>
      <c r="BZ246" s="25">
        <f t="shared" si="2156"/>
        <v>0</v>
      </c>
      <c r="CA246" s="25"/>
      <c r="CB246" s="25">
        <f t="shared" si="2157"/>
        <v>0</v>
      </c>
      <c r="CC246" s="25"/>
      <c r="CD246" s="25">
        <f t="shared" si="2158"/>
        <v>0</v>
      </c>
      <c r="CE246" s="25"/>
      <c r="CF246" s="25">
        <f t="shared" si="2159"/>
        <v>0</v>
      </c>
      <c r="CG246" s="25"/>
      <c r="CH246" s="25">
        <f t="shared" si="2160"/>
        <v>0</v>
      </c>
      <c r="CI246" s="25"/>
      <c r="CJ246" s="25">
        <f t="shared" si="2161"/>
        <v>0</v>
      </c>
      <c r="CK246" s="25"/>
      <c r="CL246" s="25">
        <f t="shared" si="2162"/>
        <v>0</v>
      </c>
      <c r="CM246" s="25"/>
      <c r="CN246" s="25">
        <f t="shared" si="2163"/>
        <v>0</v>
      </c>
      <c r="CO246" s="25"/>
      <c r="CP246" s="25">
        <f t="shared" si="2164"/>
        <v>0</v>
      </c>
      <c r="CQ246" s="25"/>
      <c r="CR246" s="25">
        <f t="shared" si="2165"/>
        <v>0</v>
      </c>
      <c r="CS246" s="25"/>
      <c r="CT246" s="25">
        <f t="shared" si="2166"/>
        <v>0</v>
      </c>
      <c r="CU246" s="25"/>
      <c r="CV246" s="25">
        <f t="shared" si="2167"/>
        <v>0</v>
      </c>
      <c r="CW246" s="25"/>
      <c r="CX246" s="25">
        <f t="shared" si="2168"/>
        <v>0</v>
      </c>
      <c r="CY246" s="25"/>
      <c r="CZ246" s="25">
        <f t="shared" si="2169"/>
        <v>0</v>
      </c>
      <c r="DA246" s="25"/>
      <c r="DB246" s="25">
        <f t="shared" si="2170"/>
        <v>0</v>
      </c>
      <c r="DC246" s="25"/>
      <c r="DD246" s="25">
        <f t="shared" si="2171"/>
        <v>0</v>
      </c>
      <c r="DE246" s="25">
        <v>1</v>
      </c>
      <c r="DF246" s="25">
        <f t="shared" si="2173"/>
        <v>4854.2</v>
      </c>
    </row>
    <row r="247" spans="1:110" s="7" customFormat="1" ht="25.5" x14ac:dyDescent="0.2">
      <c r="A247" s="63"/>
      <c r="B247" s="82" t="s">
        <v>404</v>
      </c>
      <c r="C247" s="64" t="s">
        <v>405</v>
      </c>
      <c r="D247" s="65" t="s">
        <v>286</v>
      </c>
      <c r="E247" s="63"/>
      <c r="F247" s="57">
        <v>738.29</v>
      </c>
      <c r="G247" s="53">
        <f t="shared" si="2172"/>
        <v>0</v>
      </c>
      <c r="H247" s="24">
        <f t="shared" si="1881"/>
        <v>150</v>
      </c>
      <c r="I247" s="24">
        <f t="shared" si="1882"/>
        <v>110743.5</v>
      </c>
      <c r="J247" s="24">
        <f t="shared" si="2120"/>
        <v>-150</v>
      </c>
      <c r="K247" s="24">
        <f t="shared" si="2121"/>
        <v>150</v>
      </c>
      <c r="L247" s="24">
        <f t="shared" si="2122"/>
        <v>110743.5</v>
      </c>
      <c r="M247" s="24">
        <f t="shared" si="2123"/>
        <v>-150</v>
      </c>
      <c r="N247" s="24">
        <f t="shared" si="2124"/>
        <v>-110743.5</v>
      </c>
      <c r="O247" s="25"/>
      <c r="P247" s="25">
        <f t="shared" si="2125"/>
        <v>0</v>
      </c>
      <c r="Q247" s="25"/>
      <c r="R247" s="25">
        <f t="shared" si="2126"/>
        <v>0</v>
      </c>
      <c r="S247" s="25"/>
      <c r="T247" s="25">
        <f t="shared" si="2127"/>
        <v>0</v>
      </c>
      <c r="U247" s="25"/>
      <c r="V247" s="25">
        <f t="shared" si="2128"/>
        <v>0</v>
      </c>
      <c r="W247" s="25"/>
      <c r="X247" s="25">
        <f t="shared" si="2129"/>
        <v>0</v>
      </c>
      <c r="Y247" s="25"/>
      <c r="Z247" s="25">
        <f t="shared" si="2130"/>
        <v>0</v>
      </c>
      <c r="AA247" s="25"/>
      <c r="AB247" s="25">
        <f t="shared" si="2131"/>
        <v>0</v>
      </c>
      <c r="AC247" s="25"/>
      <c r="AD247" s="25">
        <f t="shared" si="2132"/>
        <v>0</v>
      </c>
      <c r="AE247" s="25"/>
      <c r="AF247" s="25">
        <f t="shared" si="2133"/>
        <v>0</v>
      </c>
      <c r="AG247" s="25"/>
      <c r="AH247" s="25">
        <f t="shared" si="2134"/>
        <v>0</v>
      </c>
      <c r="AI247" s="25"/>
      <c r="AJ247" s="25">
        <f t="shared" si="2135"/>
        <v>0</v>
      </c>
      <c r="AK247" s="25"/>
      <c r="AL247" s="25">
        <f t="shared" si="2136"/>
        <v>0</v>
      </c>
      <c r="AM247" s="25"/>
      <c r="AN247" s="25">
        <f t="shared" si="2137"/>
        <v>0</v>
      </c>
      <c r="AO247" s="25"/>
      <c r="AP247" s="25">
        <f t="shared" si="2138"/>
        <v>0</v>
      </c>
      <c r="AQ247" s="25"/>
      <c r="AR247" s="25">
        <f t="shared" si="2139"/>
        <v>0</v>
      </c>
      <c r="AS247" s="25"/>
      <c r="AT247" s="25">
        <f t="shared" si="2140"/>
        <v>0</v>
      </c>
      <c r="AU247" s="25"/>
      <c r="AV247" s="25">
        <f t="shared" si="2141"/>
        <v>0</v>
      </c>
      <c r="AW247" s="25"/>
      <c r="AX247" s="25">
        <f t="shared" si="2142"/>
        <v>0</v>
      </c>
      <c r="AY247" s="25"/>
      <c r="AZ247" s="25">
        <f t="shared" si="2143"/>
        <v>0</v>
      </c>
      <c r="BA247" s="25"/>
      <c r="BB247" s="25">
        <f t="shared" si="2144"/>
        <v>0</v>
      </c>
      <c r="BC247" s="25"/>
      <c r="BD247" s="25">
        <f t="shared" si="2145"/>
        <v>0</v>
      </c>
      <c r="BE247" s="25"/>
      <c r="BF247" s="25">
        <f t="shared" si="2146"/>
        <v>0</v>
      </c>
      <c r="BG247" s="25"/>
      <c r="BH247" s="25">
        <f t="shared" si="2147"/>
        <v>0</v>
      </c>
      <c r="BI247" s="25"/>
      <c r="BJ247" s="25">
        <f t="shared" si="2148"/>
        <v>0</v>
      </c>
      <c r="BK247" s="25"/>
      <c r="BL247" s="25">
        <f t="shared" si="2149"/>
        <v>0</v>
      </c>
      <c r="BM247" s="25"/>
      <c r="BN247" s="25">
        <f t="shared" si="2150"/>
        <v>0</v>
      </c>
      <c r="BO247" s="25"/>
      <c r="BP247" s="25">
        <f t="shared" si="2151"/>
        <v>0</v>
      </c>
      <c r="BQ247" s="25"/>
      <c r="BR247" s="25">
        <f t="shared" si="2152"/>
        <v>0</v>
      </c>
      <c r="BS247" s="25"/>
      <c r="BT247" s="25">
        <f t="shared" si="2153"/>
        <v>0</v>
      </c>
      <c r="BU247" s="25"/>
      <c r="BV247" s="25">
        <f t="shared" si="2154"/>
        <v>0</v>
      </c>
      <c r="BW247" s="25"/>
      <c r="BX247" s="25">
        <f t="shared" si="2155"/>
        <v>0</v>
      </c>
      <c r="BY247" s="25"/>
      <c r="BZ247" s="25">
        <f t="shared" si="2156"/>
        <v>0</v>
      </c>
      <c r="CA247" s="25"/>
      <c r="CB247" s="25">
        <f t="shared" si="2157"/>
        <v>0</v>
      </c>
      <c r="CC247" s="25"/>
      <c r="CD247" s="25">
        <f t="shared" si="2158"/>
        <v>0</v>
      </c>
      <c r="CE247" s="25"/>
      <c r="CF247" s="25">
        <f t="shared" si="2159"/>
        <v>0</v>
      </c>
      <c r="CG247" s="25"/>
      <c r="CH247" s="25">
        <f t="shared" si="2160"/>
        <v>0</v>
      </c>
      <c r="CI247" s="25"/>
      <c r="CJ247" s="25">
        <f t="shared" si="2161"/>
        <v>0</v>
      </c>
      <c r="CK247" s="25"/>
      <c r="CL247" s="25">
        <f t="shared" si="2162"/>
        <v>0</v>
      </c>
      <c r="CM247" s="25"/>
      <c r="CN247" s="25">
        <f t="shared" si="2163"/>
        <v>0</v>
      </c>
      <c r="CO247" s="25"/>
      <c r="CP247" s="25">
        <f t="shared" si="2164"/>
        <v>0</v>
      </c>
      <c r="CQ247" s="25"/>
      <c r="CR247" s="25">
        <f t="shared" si="2165"/>
        <v>0</v>
      </c>
      <c r="CS247" s="25"/>
      <c r="CT247" s="25">
        <f t="shared" si="2166"/>
        <v>0</v>
      </c>
      <c r="CU247" s="25"/>
      <c r="CV247" s="25">
        <f t="shared" si="2167"/>
        <v>0</v>
      </c>
      <c r="CW247" s="25"/>
      <c r="CX247" s="25">
        <f t="shared" si="2168"/>
        <v>0</v>
      </c>
      <c r="CY247" s="25"/>
      <c r="CZ247" s="25">
        <f t="shared" si="2169"/>
        <v>0</v>
      </c>
      <c r="DA247" s="25"/>
      <c r="DB247" s="25">
        <f t="shared" si="2170"/>
        <v>0</v>
      </c>
      <c r="DC247" s="25"/>
      <c r="DD247" s="25">
        <f t="shared" si="2171"/>
        <v>0</v>
      </c>
      <c r="DE247" s="25">
        <v>150</v>
      </c>
      <c r="DF247" s="25">
        <f t="shared" si="2173"/>
        <v>110743.5</v>
      </c>
    </row>
    <row r="248" spans="1:110" s="7" customFormat="1" x14ac:dyDescent="0.2">
      <c r="A248" s="63"/>
      <c r="B248" s="82" t="s">
        <v>406</v>
      </c>
      <c r="C248" s="64" t="s">
        <v>407</v>
      </c>
      <c r="D248" s="65" t="s">
        <v>286</v>
      </c>
      <c r="E248" s="63"/>
      <c r="F248" s="57">
        <v>1595.81</v>
      </c>
      <c r="G248" s="53">
        <f t="shared" si="2172"/>
        <v>0</v>
      </c>
      <c r="H248" s="24">
        <f t="shared" si="1881"/>
        <v>80</v>
      </c>
      <c r="I248" s="24">
        <f t="shared" si="1882"/>
        <v>127664.8</v>
      </c>
      <c r="J248" s="24">
        <f t="shared" si="2120"/>
        <v>-80</v>
      </c>
      <c r="K248" s="24">
        <f t="shared" si="2121"/>
        <v>80</v>
      </c>
      <c r="L248" s="24">
        <f t="shared" si="2122"/>
        <v>127664.8</v>
      </c>
      <c r="M248" s="24">
        <f t="shared" si="2123"/>
        <v>-80</v>
      </c>
      <c r="N248" s="24">
        <f t="shared" si="2124"/>
        <v>-127664.8</v>
      </c>
      <c r="O248" s="25"/>
      <c r="P248" s="25">
        <f t="shared" si="2125"/>
        <v>0</v>
      </c>
      <c r="Q248" s="25"/>
      <c r="R248" s="25">
        <f t="shared" si="2126"/>
        <v>0</v>
      </c>
      <c r="S248" s="25"/>
      <c r="T248" s="25">
        <f t="shared" si="2127"/>
        <v>0</v>
      </c>
      <c r="U248" s="25"/>
      <c r="V248" s="25">
        <f t="shared" si="2128"/>
        <v>0</v>
      </c>
      <c r="W248" s="25"/>
      <c r="X248" s="25">
        <f t="shared" si="2129"/>
        <v>0</v>
      </c>
      <c r="Y248" s="25"/>
      <c r="Z248" s="25">
        <f t="shared" si="2130"/>
        <v>0</v>
      </c>
      <c r="AA248" s="25"/>
      <c r="AB248" s="25">
        <f t="shared" si="2131"/>
        <v>0</v>
      </c>
      <c r="AC248" s="25"/>
      <c r="AD248" s="25">
        <f t="shared" si="2132"/>
        <v>0</v>
      </c>
      <c r="AE248" s="25"/>
      <c r="AF248" s="25">
        <f t="shared" si="2133"/>
        <v>0</v>
      </c>
      <c r="AG248" s="25"/>
      <c r="AH248" s="25">
        <f t="shared" si="2134"/>
        <v>0</v>
      </c>
      <c r="AI248" s="25"/>
      <c r="AJ248" s="25">
        <f t="shared" si="2135"/>
        <v>0</v>
      </c>
      <c r="AK248" s="25"/>
      <c r="AL248" s="25">
        <f t="shared" si="2136"/>
        <v>0</v>
      </c>
      <c r="AM248" s="25"/>
      <c r="AN248" s="25">
        <f t="shared" si="2137"/>
        <v>0</v>
      </c>
      <c r="AO248" s="25"/>
      <c r="AP248" s="25">
        <f t="shared" si="2138"/>
        <v>0</v>
      </c>
      <c r="AQ248" s="25"/>
      <c r="AR248" s="25">
        <f t="shared" si="2139"/>
        <v>0</v>
      </c>
      <c r="AS248" s="25"/>
      <c r="AT248" s="25">
        <f t="shared" si="2140"/>
        <v>0</v>
      </c>
      <c r="AU248" s="25"/>
      <c r="AV248" s="25">
        <f t="shared" si="2141"/>
        <v>0</v>
      </c>
      <c r="AW248" s="25"/>
      <c r="AX248" s="25">
        <f t="shared" si="2142"/>
        <v>0</v>
      </c>
      <c r="AY248" s="25"/>
      <c r="AZ248" s="25">
        <f t="shared" si="2143"/>
        <v>0</v>
      </c>
      <c r="BA248" s="25"/>
      <c r="BB248" s="25">
        <f t="shared" si="2144"/>
        <v>0</v>
      </c>
      <c r="BC248" s="25"/>
      <c r="BD248" s="25">
        <f t="shared" si="2145"/>
        <v>0</v>
      </c>
      <c r="BE248" s="25"/>
      <c r="BF248" s="25">
        <f t="shared" si="2146"/>
        <v>0</v>
      </c>
      <c r="BG248" s="25"/>
      <c r="BH248" s="25">
        <f t="shared" si="2147"/>
        <v>0</v>
      </c>
      <c r="BI248" s="25"/>
      <c r="BJ248" s="25">
        <f t="shared" si="2148"/>
        <v>0</v>
      </c>
      <c r="BK248" s="25"/>
      <c r="BL248" s="25">
        <f t="shared" si="2149"/>
        <v>0</v>
      </c>
      <c r="BM248" s="25"/>
      <c r="BN248" s="25">
        <f t="shared" si="2150"/>
        <v>0</v>
      </c>
      <c r="BO248" s="25"/>
      <c r="BP248" s="25">
        <f t="shared" si="2151"/>
        <v>0</v>
      </c>
      <c r="BQ248" s="25"/>
      <c r="BR248" s="25">
        <f t="shared" si="2152"/>
        <v>0</v>
      </c>
      <c r="BS248" s="25"/>
      <c r="BT248" s="25">
        <f t="shared" si="2153"/>
        <v>0</v>
      </c>
      <c r="BU248" s="25"/>
      <c r="BV248" s="25">
        <f t="shared" si="2154"/>
        <v>0</v>
      </c>
      <c r="BW248" s="25"/>
      <c r="BX248" s="25">
        <f t="shared" si="2155"/>
        <v>0</v>
      </c>
      <c r="BY248" s="25"/>
      <c r="BZ248" s="25">
        <f t="shared" si="2156"/>
        <v>0</v>
      </c>
      <c r="CA248" s="25"/>
      <c r="CB248" s="25">
        <f t="shared" si="2157"/>
        <v>0</v>
      </c>
      <c r="CC248" s="25"/>
      <c r="CD248" s="25">
        <f t="shared" si="2158"/>
        <v>0</v>
      </c>
      <c r="CE248" s="25"/>
      <c r="CF248" s="25">
        <f t="shared" si="2159"/>
        <v>0</v>
      </c>
      <c r="CG248" s="25"/>
      <c r="CH248" s="25">
        <f t="shared" si="2160"/>
        <v>0</v>
      </c>
      <c r="CI248" s="25"/>
      <c r="CJ248" s="25">
        <f t="shared" si="2161"/>
        <v>0</v>
      </c>
      <c r="CK248" s="25"/>
      <c r="CL248" s="25">
        <f t="shared" si="2162"/>
        <v>0</v>
      </c>
      <c r="CM248" s="25"/>
      <c r="CN248" s="25">
        <f t="shared" si="2163"/>
        <v>0</v>
      </c>
      <c r="CO248" s="25"/>
      <c r="CP248" s="25">
        <f t="shared" si="2164"/>
        <v>0</v>
      </c>
      <c r="CQ248" s="25"/>
      <c r="CR248" s="25">
        <f t="shared" si="2165"/>
        <v>0</v>
      </c>
      <c r="CS248" s="25"/>
      <c r="CT248" s="25">
        <f t="shared" si="2166"/>
        <v>0</v>
      </c>
      <c r="CU248" s="25"/>
      <c r="CV248" s="25">
        <f t="shared" si="2167"/>
        <v>0</v>
      </c>
      <c r="CW248" s="25"/>
      <c r="CX248" s="25">
        <f t="shared" si="2168"/>
        <v>0</v>
      </c>
      <c r="CY248" s="25"/>
      <c r="CZ248" s="25">
        <f t="shared" si="2169"/>
        <v>0</v>
      </c>
      <c r="DA248" s="25"/>
      <c r="DB248" s="25">
        <f t="shared" si="2170"/>
        <v>0</v>
      </c>
      <c r="DC248" s="25"/>
      <c r="DD248" s="25">
        <f t="shared" si="2171"/>
        <v>0</v>
      </c>
      <c r="DE248" s="25">
        <v>80</v>
      </c>
      <c r="DF248" s="25">
        <f t="shared" si="2173"/>
        <v>127664.8</v>
      </c>
    </row>
    <row r="249" spans="1:110" s="7" customFormat="1" ht="25.5" x14ac:dyDescent="0.2">
      <c r="A249" s="63"/>
      <c r="B249" s="82" t="s">
        <v>408</v>
      </c>
      <c r="C249" s="64" t="s">
        <v>409</v>
      </c>
      <c r="D249" s="65" t="s">
        <v>381</v>
      </c>
      <c r="E249" s="63"/>
      <c r="F249" s="63" t="s">
        <v>383</v>
      </c>
      <c r="G249" s="53">
        <v>0</v>
      </c>
      <c r="H249" s="24">
        <f t="shared" si="1881"/>
        <v>0</v>
      </c>
      <c r="I249" s="24">
        <f t="shared" si="1882"/>
        <v>0</v>
      </c>
      <c r="J249" s="24">
        <f t="shared" si="2120"/>
        <v>0</v>
      </c>
      <c r="K249" s="24">
        <f t="shared" si="2121"/>
        <v>0</v>
      </c>
      <c r="L249" s="24">
        <f t="shared" si="2122"/>
        <v>0</v>
      </c>
      <c r="M249" s="24">
        <f t="shared" si="2123"/>
        <v>0</v>
      </c>
      <c r="N249" s="24">
        <f t="shared" si="2124"/>
        <v>0</v>
      </c>
      <c r="O249" s="25"/>
      <c r="P249" s="25">
        <v>0</v>
      </c>
      <c r="Q249" s="25"/>
      <c r="R249" s="25">
        <v>0</v>
      </c>
      <c r="S249" s="25"/>
      <c r="T249" s="25">
        <v>0</v>
      </c>
      <c r="U249" s="25"/>
      <c r="V249" s="25">
        <v>0</v>
      </c>
      <c r="W249" s="25"/>
      <c r="X249" s="25">
        <v>0</v>
      </c>
      <c r="Y249" s="25"/>
      <c r="Z249" s="25">
        <v>0</v>
      </c>
      <c r="AA249" s="25"/>
      <c r="AB249" s="25">
        <v>0</v>
      </c>
      <c r="AC249" s="25"/>
      <c r="AD249" s="25">
        <v>0</v>
      </c>
      <c r="AE249" s="25"/>
      <c r="AF249" s="25">
        <v>0</v>
      </c>
      <c r="AG249" s="25"/>
      <c r="AH249" s="25">
        <v>0</v>
      </c>
      <c r="AI249" s="25"/>
      <c r="AJ249" s="25">
        <v>0</v>
      </c>
      <c r="AK249" s="25"/>
      <c r="AL249" s="25">
        <v>0</v>
      </c>
      <c r="AM249" s="25"/>
      <c r="AN249" s="25">
        <v>0</v>
      </c>
      <c r="AO249" s="25"/>
      <c r="AP249" s="25">
        <v>0</v>
      </c>
      <c r="AQ249" s="25"/>
      <c r="AR249" s="25">
        <v>0</v>
      </c>
      <c r="AS249" s="25"/>
      <c r="AT249" s="25">
        <v>0</v>
      </c>
      <c r="AU249" s="25"/>
      <c r="AV249" s="25">
        <v>0</v>
      </c>
      <c r="AW249" s="25"/>
      <c r="AX249" s="25">
        <v>0</v>
      </c>
      <c r="AY249" s="25"/>
      <c r="AZ249" s="25">
        <v>0</v>
      </c>
      <c r="BA249" s="25"/>
      <c r="BB249" s="25">
        <v>0</v>
      </c>
      <c r="BC249" s="25"/>
      <c r="BD249" s="25">
        <v>0</v>
      </c>
      <c r="BE249" s="25"/>
      <c r="BF249" s="25">
        <v>0</v>
      </c>
      <c r="BG249" s="25"/>
      <c r="BH249" s="25">
        <v>0</v>
      </c>
      <c r="BI249" s="25"/>
      <c r="BJ249" s="25">
        <v>0</v>
      </c>
      <c r="BK249" s="25"/>
      <c r="BL249" s="25">
        <v>0</v>
      </c>
      <c r="BM249" s="25"/>
      <c r="BN249" s="25">
        <v>0</v>
      </c>
      <c r="BO249" s="25"/>
      <c r="BP249" s="25">
        <v>0</v>
      </c>
      <c r="BQ249" s="25"/>
      <c r="BR249" s="25">
        <v>0</v>
      </c>
      <c r="BS249" s="25"/>
      <c r="BT249" s="25">
        <v>0</v>
      </c>
      <c r="BU249" s="25"/>
      <c r="BV249" s="25">
        <v>0</v>
      </c>
      <c r="BW249" s="25"/>
      <c r="BX249" s="25">
        <v>0</v>
      </c>
      <c r="BY249" s="25"/>
      <c r="BZ249" s="25">
        <v>0</v>
      </c>
      <c r="CA249" s="25"/>
      <c r="CB249" s="25">
        <v>0</v>
      </c>
      <c r="CC249" s="25"/>
      <c r="CD249" s="25">
        <v>0</v>
      </c>
      <c r="CE249" s="25"/>
      <c r="CF249" s="25">
        <v>0</v>
      </c>
      <c r="CG249" s="25"/>
      <c r="CH249" s="25">
        <v>0</v>
      </c>
      <c r="CI249" s="25"/>
      <c r="CJ249" s="25">
        <v>0</v>
      </c>
      <c r="CK249" s="25"/>
      <c r="CL249" s="25">
        <v>0</v>
      </c>
      <c r="CM249" s="25"/>
      <c r="CN249" s="25">
        <v>0</v>
      </c>
      <c r="CO249" s="25"/>
      <c r="CP249" s="25">
        <v>0</v>
      </c>
      <c r="CQ249" s="25"/>
      <c r="CR249" s="25">
        <v>0</v>
      </c>
      <c r="CS249" s="25"/>
      <c r="CT249" s="25">
        <v>0</v>
      </c>
      <c r="CU249" s="25"/>
      <c r="CV249" s="25">
        <v>0</v>
      </c>
      <c r="CW249" s="25"/>
      <c r="CX249" s="25">
        <v>0</v>
      </c>
      <c r="CY249" s="25"/>
      <c r="CZ249" s="25">
        <v>0</v>
      </c>
      <c r="DA249" s="25"/>
      <c r="DB249" s="25">
        <v>0</v>
      </c>
      <c r="DC249" s="25"/>
      <c r="DD249" s="25">
        <v>0</v>
      </c>
      <c r="DE249" s="25"/>
      <c r="DF249" s="25">
        <v>0</v>
      </c>
    </row>
    <row r="250" spans="1:110" s="7" customFormat="1" ht="25.5" x14ac:dyDescent="0.2">
      <c r="A250" s="63"/>
      <c r="B250" s="82" t="s">
        <v>410</v>
      </c>
      <c r="C250" s="64" t="s">
        <v>411</v>
      </c>
      <c r="D250" s="65" t="s">
        <v>286</v>
      </c>
      <c r="E250" s="63"/>
      <c r="F250" s="63" t="s">
        <v>383</v>
      </c>
      <c r="G250" s="53">
        <v>0</v>
      </c>
      <c r="H250" s="24">
        <f t="shared" si="1881"/>
        <v>0</v>
      </c>
      <c r="I250" s="24">
        <f t="shared" si="1882"/>
        <v>0</v>
      </c>
      <c r="J250" s="24">
        <f t="shared" si="2120"/>
        <v>0</v>
      </c>
      <c r="K250" s="24">
        <f t="shared" si="2121"/>
        <v>0</v>
      </c>
      <c r="L250" s="24">
        <f t="shared" si="2122"/>
        <v>0</v>
      </c>
      <c r="M250" s="24">
        <f t="shared" si="2123"/>
        <v>0</v>
      </c>
      <c r="N250" s="24">
        <f t="shared" si="2124"/>
        <v>0</v>
      </c>
      <c r="O250" s="25"/>
      <c r="P250" s="25">
        <v>0</v>
      </c>
      <c r="Q250" s="25"/>
      <c r="R250" s="25">
        <v>0</v>
      </c>
      <c r="S250" s="25"/>
      <c r="T250" s="25">
        <v>0</v>
      </c>
      <c r="U250" s="25"/>
      <c r="V250" s="25">
        <v>0</v>
      </c>
      <c r="W250" s="25"/>
      <c r="X250" s="25">
        <v>0</v>
      </c>
      <c r="Y250" s="25"/>
      <c r="Z250" s="25">
        <v>0</v>
      </c>
      <c r="AA250" s="25"/>
      <c r="AB250" s="25">
        <v>0</v>
      </c>
      <c r="AC250" s="25"/>
      <c r="AD250" s="25">
        <v>0</v>
      </c>
      <c r="AE250" s="25"/>
      <c r="AF250" s="25">
        <v>0</v>
      </c>
      <c r="AG250" s="25"/>
      <c r="AH250" s="25">
        <v>0</v>
      </c>
      <c r="AI250" s="25"/>
      <c r="AJ250" s="25">
        <v>0</v>
      </c>
      <c r="AK250" s="25"/>
      <c r="AL250" s="25">
        <v>0</v>
      </c>
      <c r="AM250" s="25"/>
      <c r="AN250" s="25">
        <v>0</v>
      </c>
      <c r="AO250" s="25"/>
      <c r="AP250" s="25">
        <v>0</v>
      </c>
      <c r="AQ250" s="25"/>
      <c r="AR250" s="25">
        <v>0</v>
      </c>
      <c r="AS250" s="25"/>
      <c r="AT250" s="25">
        <v>0</v>
      </c>
      <c r="AU250" s="25"/>
      <c r="AV250" s="25">
        <v>0</v>
      </c>
      <c r="AW250" s="25"/>
      <c r="AX250" s="25">
        <v>0</v>
      </c>
      <c r="AY250" s="25"/>
      <c r="AZ250" s="25">
        <v>0</v>
      </c>
      <c r="BA250" s="25"/>
      <c r="BB250" s="25">
        <v>0</v>
      </c>
      <c r="BC250" s="25"/>
      <c r="BD250" s="25">
        <v>0</v>
      </c>
      <c r="BE250" s="25"/>
      <c r="BF250" s="25">
        <v>0</v>
      </c>
      <c r="BG250" s="25"/>
      <c r="BH250" s="25">
        <v>0</v>
      </c>
      <c r="BI250" s="25"/>
      <c r="BJ250" s="25">
        <v>0</v>
      </c>
      <c r="BK250" s="25"/>
      <c r="BL250" s="25">
        <v>0</v>
      </c>
      <c r="BM250" s="25"/>
      <c r="BN250" s="25">
        <v>0</v>
      </c>
      <c r="BO250" s="25"/>
      <c r="BP250" s="25">
        <v>0</v>
      </c>
      <c r="BQ250" s="25"/>
      <c r="BR250" s="25">
        <v>0</v>
      </c>
      <c r="BS250" s="25"/>
      <c r="BT250" s="25">
        <v>0</v>
      </c>
      <c r="BU250" s="25"/>
      <c r="BV250" s="25">
        <v>0</v>
      </c>
      <c r="BW250" s="25"/>
      <c r="BX250" s="25">
        <v>0</v>
      </c>
      <c r="BY250" s="25"/>
      <c r="BZ250" s="25">
        <v>0</v>
      </c>
      <c r="CA250" s="25"/>
      <c r="CB250" s="25">
        <v>0</v>
      </c>
      <c r="CC250" s="25"/>
      <c r="CD250" s="25">
        <v>0</v>
      </c>
      <c r="CE250" s="25"/>
      <c r="CF250" s="25">
        <v>0</v>
      </c>
      <c r="CG250" s="25"/>
      <c r="CH250" s="25">
        <v>0</v>
      </c>
      <c r="CI250" s="25"/>
      <c r="CJ250" s="25">
        <v>0</v>
      </c>
      <c r="CK250" s="25"/>
      <c r="CL250" s="25">
        <v>0</v>
      </c>
      <c r="CM250" s="25"/>
      <c r="CN250" s="25">
        <v>0</v>
      </c>
      <c r="CO250" s="25"/>
      <c r="CP250" s="25">
        <v>0</v>
      </c>
      <c r="CQ250" s="25"/>
      <c r="CR250" s="25">
        <v>0</v>
      </c>
      <c r="CS250" s="25"/>
      <c r="CT250" s="25">
        <v>0</v>
      </c>
      <c r="CU250" s="25"/>
      <c r="CV250" s="25">
        <v>0</v>
      </c>
      <c r="CW250" s="25"/>
      <c r="CX250" s="25">
        <v>0</v>
      </c>
      <c r="CY250" s="25"/>
      <c r="CZ250" s="25">
        <v>0</v>
      </c>
      <c r="DA250" s="25"/>
      <c r="DB250" s="25">
        <v>0</v>
      </c>
      <c r="DC250" s="25"/>
      <c r="DD250" s="25">
        <v>0</v>
      </c>
      <c r="DE250" s="25"/>
      <c r="DF250" s="25">
        <v>0</v>
      </c>
    </row>
    <row r="251" spans="1:110" s="7" customFormat="1" ht="25.5" x14ac:dyDescent="0.2">
      <c r="A251" s="63"/>
      <c r="B251" s="82" t="s">
        <v>412</v>
      </c>
      <c r="C251" s="64" t="s">
        <v>413</v>
      </c>
      <c r="D251" s="65" t="s">
        <v>41</v>
      </c>
      <c r="E251" s="63"/>
      <c r="F251" s="63" t="s">
        <v>383</v>
      </c>
      <c r="G251" s="53">
        <v>0</v>
      </c>
      <c r="H251" s="24">
        <f t="shared" si="1881"/>
        <v>0</v>
      </c>
      <c r="I251" s="24">
        <f t="shared" si="1882"/>
        <v>0</v>
      </c>
      <c r="J251" s="24">
        <f t="shared" si="2120"/>
        <v>0</v>
      </c>
      <c r="K251" s="24">
        <f t="shared" si="2121"/>
        <v>0</v>
      </c>
      <c r="L251" s="24">
        <f t="shared" si="2122"/>
        <v>0</v>
      </c>
      <c r="M251" s="24">
        <f t="shared" si="2123"/>
        <v>0</v>
      </c>
      <c r="N251" s="24">
        <f t="shared" si="2124"/>
        <v>0</v>
      </c>
      <c r="O251" s="25"/>
      <c r="P251" s="25">
        <v>0</v>
      </c>
      <c r="Q251" s="25"/>
      <c r="R251" s="25">
        <v>0</v>
      </c>
      <c r="S251" s="25"/>
      <c r="T251" s="25">
        <v>0</v>
      </c>
      <c r="U251" s="25"/>
      <c r="V251" s="25">
        <v>0</v>
      </c>
      <c r="W251" s="25"/>
      <c r="X251" s="25">
        <v>0</v>
      </c>
      <c r="Y251" s="25"/>
      <c r="Z251" s="25">
        <v>0</v>
      </c>
      <c r="AA251" s="25"/>
      <c r="AB251" s="25">
        <v>0</v>
      </c>
      <c r="AC251" s="25"/>
      <c r="AD251" s="25">
        <v>0</v>
      </c>
      <c r="AE251" s="25"/>
      <c r="AF251" s="25">
        <v>0</v>
      </c>
      <c r="AG251" s="25"/>
      <c r="AH251" s="25">
        <v>0</v>
      </c>
      <c r="AI251" s="25"/>
      <c r="AJ251" s="25">
        <v>0</v>
      </c>
      <c r="AK251" s="25"/>
      <c r="AL251" s="25">
        <v>0</v>
      </c>
      <c r="AM251" s="25"/>
      <c r="AN251" s="25">
        <v>0</v>
      </c>
      <c r="AO251" s="25"/>
      <c r="AP251" s="25">
        <v>0</v>
      </c>
      <c r="AQ251" s="25"/>
      <c r="AR251" s="25">
        <v>0</v>
      </c>
      <c r="AS251" s="25"/>
      <c r="AT251" s="25">
        <v>0</v>
      </c>
      <c r="AU251" s="25"/>
      <c r="AV251" s="25">
        <v>0</v>
      </c>
      <c r="AW251" s="25"/>
      <c r="AX251" s="25">
        <v>0</v>
      </c>
      <c r="AY251" s="25"/>
      <c r="AZ251" s="25">
        <v>0</v>
      </c>
      <c r="BA251" s="25"/>
      <c r="BB251" s="25">
        <v>0</v>
      </c>
      <c r="BC251" s="25"/>
      <c r="BD251" s="25">
        <v>0</v>
      </c>
      <c r="BE251" s="25"/>
      <c r="BF251" s="25">
        <v>0</v>
      </c>
      <c r="BG251" s="25"/>
      <c r="BH251" s="25">
        <v>0</v>
      </c>
      <c r="BI251" s="25"/>
      <c r="BJ251" s="25">
        <v>0</v>
      </c>
      <c r="BK251" s="25"/>
      <c r="BL251" s="25">
        <v>0</v>
      </c>
      <c r="BM251" s="25"/>
      <c r="BN251" s="25">
        <v>0</v>
      </c>
      <c r="BO251" s="25"/>
      <c r="BP251" s="25">
        <v>0</v>
      </c>
      <c r="BQ251" s="25"/>
      <c r="BR251" s="25">
        <v>0</v>
      </c>
      <c r="BS251" s="25"/>
      <c r="BT251" s="25">
        <v>0</v>
      </c>
      <c r="BU251" s="25"/>
      <c r="BV251" s="25">
        <v>0</v>
      </c>
      <c r="BW251" s="25"/>
      <c r="BX251" s="25">
        <v>0</v>
      </c>
      <c r="BY251" s="25"/>
      <c r="BZ251" s="25">
        <v>0</v>
      </c>
      <c r="CA251" s="25"/>
      <c r="CB251" s="25">
        <v>0</v>
      </c>
      <c r="CC251" s="25"/>
      <c r="CD251" s="25">
        <v>0</v>
      </c>
      <c r="CE251" s="25"/>
      <c r="CF251" s="25">
        <v>0</v>
      </c>
      <c r="CG251" s="25"/>
      <c r="CH251" s="25">
        <v>0</v>
      </c>
      <c r="CI251" s="25"/>
      <c r="CJ251" s="25">
        <v>0</v>
      </c>
      <c r="CK251" s="25"/>
      <c r="CL251" s="25">
        <v>0</v>
      </c>
      <c r="CM251" s="25"/>
      <c r="CN251" s="25">
        <v>0</v>
      </c>
      <c r="CO251" s="25"/>
      <c r="CP251" s="25">
        <v>0</v>
      </c>
      <c r="CQ251" s="25"/>
      <c r="CR251" s="25">
        <v>0</v>
      </c>
      <c r="CS251" s="25"/>
      <c r="CT251" s="25">
        <v>0</v>
      </c>
      <c r="CU251" s="25"/>
      <c r="CV251" s="25">
        <v>0</v>
      </c>
      <c r="CW251" s="25"/>
      <c r="CX251" s="25">
        <v>0</v>
      </c>
      <c r="CY251" s="25"/>
      <c r="CZ251" s="25">
        <v>0</v>
      </c>
      <c r="DA251" s="25"/>
      <c r="DB251" s="25">
        <v>0</v>
      </c>
      <c r="DC251" s="25"/>
      <c r="DD251" s="25">
        <v>0</v>
      </c>
      <c r="DE251" s="25"/>
      <c r="DF251" s="25">
        <v>0</v>
      </c>
    </row>
    <row r="252" spans="1:110" s="7" customFormat="1" x14ac:dyDescent="0.2">
      <c r="A252" s="63"/>
      <c r="B252" s="82" t="s">
        <v>414</v>
      </c>
      <c r="C252" s="64" t="s">
        <v>415</v>
      </c>
      <c r="D252" s="65" t="s">
        <v>286</v>
      </c>
      <c r="E252" s="63"/>
      <c r="F252" s="57">
        <v>552.14</v>
      </c>
      <c r="G252" s="53">
        <f t="shared" si="2172"/>
        <v>0</v>
      </c>
      <c r="H252" s="24">
        <f t="shared" si="1881"/>
        <v>30</v>
      </c>
      <c r="I252" s="24">
        <f t="shared" si="1882"/>
        <v>16564.2</v>
      </c>
      <c r="J252" s="24">
        <f t="shared" si="2120"/>
        <v>-30</v>
      </c>
      <c r="K252" s="24">
        <f t="shared" si="2121"/>
        <v>30</v>
      </c>
      <c r="L252" s="24">
        <f t="shared" si="2122"/>
        <v>16564.2</v>
      </c>
      <c r="M252" s="24">
        <f t="shared" si="2123"/>
        <v>-30</v>
      </c>
      <c r="N252" s="24">
        <f t="shared" si="2124"/>
        <v>-16564.2</v>
      </c>
      <c r="O252" s="25"/>
      <c r="P252" s="25">
        <f t="shared" si="2125"/>
        <v>0</v>
      </c>
      <c r="Q252" s="25"/>
      <c r="R252" s="25">
        <f t="shared" si="2126"/>
        <v>0</v>
      </c>
      <c r="S252" s="25"/>
      <c r="T252" s="25">
        <f t="shared" si="2127"/>
        <v>0</v>
      </c>
      <c r="U252" s="25"/>
      <c r="V252" s="25">
        <f t="shared" si="2128"/>
        <v>0</v>
      </c>
      <c r="W252" s="25"/>
      <c r="X252" s="25">
        <f t="shared" si="2129"/>
        <v>0</v>
      </c>
      <c r="Y252" s="25"/>
      <c r="Z252" s="25">
        <f t="shared" si="2130"/>
        <v>0</v>
      </c>
      <c r="AA252" s="25"/>
      <c r="AB252" s="25">
        <f t="shared" si="2131"/>
        <v>0</v>
      </c>
      <c r="AC252" s="25"/>
      <c r="AD252" s="25">
        <f t="shared" si="2132"/>
        <v>0</v>
      </c>
      <c r="AE252" s="25"/>
      <c r="AF252" s="25">
        <f t="shared" si="2133"/>
        <v>0</v>
      </c>
      <c r="AG252" s="25"/>
      <c r="AH252" s="25">
        <f t="shared" si="2134"/>
        <v>0</v>
      </c>
      <c r="AI252" s="25"/>
      <c r="AJ252" s="25">
        <f t="shared" si="2135"/>
        <v>0</v>
      </c>
      <c r="AK252" s="25"/>
      <c r="AL252" s="25">
        <f t="shared" si="2136"/>
        <v>0</v>
      </c>
      <c r="AM252" s="25"/>
      <c r="AN252" s="25">
        <f t="shared" si="2137"/>
        <v>0</v>
      </c>
      <c r="AO252" s="25"/>
      <c r="AP252" s="25">
        <f t="shared" si="2138"/>
        <v>0</v>
      </c>
      <c r="AQ252" s="25"/>
      <c r="AR252" s="25">
        <f t="shared" si="2139"/>
        <v>0</v>
      </c>
      <c r="AS252" s="25"/>
      <c r="AT252" s="25">
        <f t="shared" si="2140"/>
        <v>0</v>
      </c>
      <c r="AU252" s="25"/>
      <c r="AV252" s="25">
        <f t="shared" si="2141"/>
        <v>0</v>
      </c>
      <c r="AW252" s="25"/>
      <c r="AX252" s="25">
        <f t="shared" si="2142"/>
        <v>0</v>
      </c>
      <c r="AY252" s="25"/>
      <c r="AZ252" s="25">
        <f t="shared" si="2143"/>
        <v>0</v>
      </c>
      <c r="BA252" s="25"/>
      <c r="BB252" s="25">
        <f t="shared" si="2144"/>
        <v>0</v>
      </c>
      <c r="BC252" s="25"/>
      <c r="BD252" s="25">
        <f t="shared" si="2145"/>
        <v>0</v>
      </c>
      <c r="BE252" s="25"/>
      <c r="BF252" s="25">
        <f t="shared" si="2146"/>
        <v>0</v>
      </c>
      <c r="BG252" s="25"/>
      <c r="BH252" s="25">
        <f t="shared" si="2147"/>
        <v>0</v>
      </c>
      <c r="BI252" s="25"/>
      <c r="BJ252" s="25">
        <f t="shared" si="2148"/>
        <v>0</v>
      </c>
      <c r="BK252" s="25"/>
      <c r="BL252" s="25">
        <f t="shared" si="2149"/>
        <v>0</v>
      </c>
      <c r="BM252" s="25"/>
      <c r="BN252" s="25">
        <f t="shared" si="2150"/>
        <v>0</v>
      </c>
      <c r="BO252" s="25"/>
      <c r="BP252" s="25">
        <f t="shared" si="2151"/>
        <v>0</v>
      </c>
      <c r="BQ252" s="25"/>
      <c r="BR252" s="25">
        <f t="shared" si="2152"/>
        <v>0</v>
      </c>
      <c r="BS252" s="25"/>
      <c r="BT252" s="25">
        <f t="shared" si="2153"/>
        <v>0</v>
      </c>
      <c r="BU252" s="25"/>
      <c r="BV252" s="25">
        <f t="shared" si="2154"/>
        <v>0</v>
      </c>
      <c r="BW252" s="25"/>
      <c r="BX252" s="25">
        <f t="shared" si="2155"/>
        <v>0</v>
      </c>
      <c r="BY252" s="25"/>
      <c r="BZ252" s="25">
        <f t="shared" si="2156"/>
        <v>0</v>
      </c>
      <c r="CA252" s="25"/>
      <c r="CB252" s="25">
        <f t="shared" si="2157"/>
        <v>0</v>
      </c>
      <c r="CC252" s="25"/>
      <c r="CD252" s="25">
        <f t="shared" si="2158"/>
        <v>0</v>
      </c>
      <c r="CE252" s="25"/>
      <c r="CF252" s="25">
        <f t="shared" si="2159"/>
        <v>0</v>
      </c>
      <c r="CG252" s="25"/>
      <c r="CH252" s="25">
        <f t="shared" si="2160"/>
        <v>0</v>
      </c>
      <c r="CI252" s="25"/>
      <c r="CJ252" s="25">
        <f t="shared" si="2161"/>
        <v>0</v>
      </c>
      <c r="CK252" s="25"/>
      <c r="CL252" s="25">
        <f t="shared" si="2162"/>
        <v>0</v>
      </c>
      <c r="CM252" s="25"/>
      <c r="CN252" s="25">
        <f t="shared" si="2163"/>
        <v>0</v>
      </c>
      <c r="CO252" s="25"/>
      <c r="CP252" s="25">
        <f t="shared" si="2164"/>
        <v>0</v>
      </c>
      <c r="CQ252" s="25"/>
      <c r="CR252" s="25">
        <f t="shared" si="2165"/>
        <v>0</v>
      </c>
      <c r="CS252" s="25"/>
      <c r="CT252" s="25">
        <f t="shared" si="2166"/>
        <v>0</v>
      </c>
      <c r="CU252" s="25"/>
      <c r="CV252" s="25">
        <f t="shared" si="2167"/>
        <v>0</v>
      </c>
      <c r="CW252" s="25"/>
      <c r="CX252" s="25">
        <f t="shared" si="2168"/>
        <v>0</v>
      </c>
      <c r="CY252" s="25"/>
      <c r="CZ252" s="25">
        <f t="shared" si="2169"/>
        <v>0</v>
      </c>
      <c r="DA252" s="25"/>
      <c r="DB252" s="25">
        <f t="shared" si="2170"/>
        <v>0</v>
      </c>
      <c r="DC252" s="25"/>
      <c r="DD252" s="25">
        <f t="shared" si="2171"/>
        <v>0</v>
      </c>
      <c r="DE252" s="25">
        <v>30</v>
      </c>
      <c r="DF252" s="25">
        <f t="shared" si="2173"/>
        <v>16564.2</v>
      </c>
    </row>
    <row r="253" spans="1:110" s="7" customFormat="1" x14ac:dyDescent="0.2">
      <c r="A253" s="63"/>
      <c r="B253" s="82" t="s">
        <v>416</v>
      </c>
      <c r="C253" s="64" t="s">
        <v>417</v>
      </c>
      <c r="D253" s="65" t="s">
        <v>286</v>
      </c>
      <c r="E253" s="63"/>
      <c r="F253" s="57">
        <v>3069.03</v>
      </c>
      <c r="G253" s="53">
        <f t="shared" si="2172"/>
        <v>0</v>
      </c>
      <c r="H253" s="24">
        <f t="shared" si="1881"/>
        <v>4</v>
      </c>
      <c r="I253" s="24">
        <f t="shared" si="1882"/>
        <v>12276.12</v>
      </c>
      <c r="J253" s="24">
        <f t="shared" si="2120"/>
        <v>-4</v>
      </c>
      <c r="K253" s="24">
        <f t="shared" si="2121"/>
        <v>4</v>
      </c>
      <c r="L253" s="24">
        <f t="shared" si="2122"/>
        <v>12276.12</v>
      </c>
      <c r="M253" s="24">
        <f t="shared" si="2123"/>
        <v>-4</v>
      </c>
      <c r="N253" s="24">
        <f t="shared" si="2124"/>
        <v>-12276.12</v>
      </c>
      <c r="O253" s="25"/>
      <c r="P253" s="25">
        <f t="shared" si="2125"/>
        <v>0</v>
      </c>
      <c r="Q253" s="25"/>
      <c r="R253" s="25">
        <f t="shared" si="2126"/>
        <v>0</v>
      </c>
      <c r="S253" s="25"/>
      <c r="T253" s="25">
        <f t="shared" si="2127"/>
        <v>0</v>
      </c>
      <c r="U253" s="25"/>
      <c r="V253" s="25">
        <f t="shared" si="2128"/>
        <v>0</v>
      </c>
      <c r="W253" s="25"/>
      <c r="X253" s="25">
        <f t="shared" si="2129"/>
        <v>0</v>
      </c>
      <c r="Y253" s="25"/>
      <c r="Z253" s="25">
        <f t="shared" si="2130"/>
        <v>0</v>
      </c>
      <c r="AA253" s="25"/>
      <c r="AB253" s="25">
        <f t="shared" si="2131"/>
        <v>0</v>
      </c>
      <c r="AC253" s="25"/>
      <c r="AD253" s="25">
        <f t="shared" si="2132"/>
        <v>0</v>
      </c>
      <c r="AE253" s="25"/>
      <c r="AF253" s="25">
        <f t="shared" si="2133"/>
        <v>0</v>
      </c>
      <c r="AG253" s="25"/>
      <c r="AH253" s="25">
        <f t="shared" si="2134"/>
        <v>0</v>
      </c>
      <c r="AI253" s="25"/>
      <c r="AJ253" s="25">
        <f t="shared" si="2135"/>
        <v>0</v>
      </c>
      <c r="AK253" s="25"/>
      <c r="AL253" s="25">
        <f t="shared" si="2136"/>
        <v>0</v>
      </c>
      <c r="AM253" s="25"/>
      <c r="AN253" s="25">
        <f t="shared" si="2137"/>
        <v>0</v>
      </c>
      <c r="AO253" s="25"/>
      <c r="AP253" s="25">
        <f t="shared" si="2138"/>
        <v>0</v>
      </c>
      <c r="AQ253" s="25"/>
      <c r="AR253" s="25">
        <f t="shared" si="2139"/>
        <v>0</v>
      </c>
      <c r="AS253" s="25"/>
      <c r="AT253" s="25">
        <f t="shared" si="2140"/>
        <v>0</v>
      </c>
      <c r="AU253" s="25"/>
      <c r="AV253" s="25">
        <f t="shared" si="2141"/>
        <v>0</v>
      </c>
      <c r="AW253" s="25"/>
      <c r="AX253" s="25">
        <f t="shared" si="2142"/>
        <v>0</v>
      </c>
      <c r="AY253" s="25"/>
      <c r="AZ253" s="25">
        <f t="shared" si="2143"/>
        <v>0</v>
      </c>
      <c r="BA253" s="25"/>
      <c r="BB253" s="25">
        <f t="shared" si="2144"/>
        <v>0</v>
      </c>
      <c r="BC253" s="25"/>
      <c r="BD253" s="25">
        <f t="shared" si="2145"/>
        <v>0</v>
      </c>
      <c r="BE253" s="25"/>
      <c r="BF253" s="25">
        <f t="shared" si="2146"/>
        <v>0</v>
      </c>
      <c r="BG253" s="25"/>
      <c r="BH253" s="25">
        <f t="shared" si="2147"/>
        <v>0</v>
      </c>
      <c r="BI253" s="25"/>
      <c r="BJ253" s="25">
        <f t="shared" si="2148"/>
        <v>0</v>
      </c>
      <c r="BK253" s="25"/>
      <c r="BL253" s="25">
        <f t="shared" si="2149"/>
        <v>0</v>
      </c>
      <c r="BM253" s="25"/>
      <c r="BN253" s="25">
        <f t="shared" si="2150"/>
        <v>0</v>
      </c>
      <c r="BO253" s="25"/>
      <c r="BP253" s="25">
        <f t="shared" si="2151"/>
        <v>0</v>
      </c>
      <c r="BQ253" s="25"/>
      <c r="BR253" s="25">
        <f t="shared" si="2152"/>
        <v>0</v>
      </c>
      <c r="BS253" s="25"/>
      <c r="BT253" s="25">
        <f t="shared" si="2153"/>
        <v>0</v>
      </c>
      <c r="BU253" s="25"/>
      <c r="BV253" s="25">
        <f t="shared" si="2154"/>
        <v>0</v>
      </c>
      <c r="BW253" s="25"/>
      <c r="BX253" s="25">
        <f t="shared" si="2155"/>
        <v>0</v>
      </c>
      <c r="BY253" s="25"/>
      <c r="BZ253" s="25">
        <f t="shared" si="2156"/>
        <v>0</v>
      </c>
      <c r="CA253" s="25"/>
      <c r="CB253" s="25">
        <f t="shared" si="2157"/>
        <v>0</v>
      </c>
      <c r="CC253" s="25"/>
      <c r="CD253" s="25">
        <f t="shared" si="2158"/>
        <v>0</v>
      </c>
      <c r="CE253" s="25"/>
      <c r="CF253" s="25">
        <f t="shared" si="2159"/>
        <v>0</v>
      </c>
      <c r="CG253" s="25"/>
      <c r="CH253" s="25">
        <f t="shared" si="2160"/>
        <v>0</v>
      </c>
      <c r="CI253" s="25"/>
      <c r="CJ253" s="25">
        <f t="shared" si="2161"/>
        <v>0</v>
      </c>
      <c r="CK253" s="25"/>
      <c r="CL253" s="25">
        <f t="shared" si="2162"/>
        <v>0</v>
      </c>
      <c r="CM253" s="25"/>
      <c r="CN253" s="25">
        <f t="shared" si="2163"/>
        <v>0</v>
      </c>
      <c r="CO253" s="25"/>
      <c r="CP253" s="25">
        <f t="shared" si="2164"/>
        <v>0</v>
      </c>
      <c r="CQ253" s="25"/>
      <c r="CR253" s="25">
        <f t="shared" si="2165"/>
        <v>0</v>
      </c>
      <c r="CS253" s="25"/>
      <c r="CT253" s="25">
        <f t="shared" si="2166"/>
        <v>0</v>
      </c>
      <c r="CU253" s="25"/>
      <c r="CV253" s="25">
        <f t="shared" si="2167"/>
        <v>0</v>
      </c>
      <c r="CW253" s="25"/>
      <c r="CX253" s="25">
        <f t="shared" si="2168"/>
        <v>0</v>
      </c>
      <c r="CY253" s="25"/>
      <c r="CZ253" s="25">
        <f t="shared" si="2169"/>
        <v>0</v>
      </c>
      <c r="DA253" s="25"/>
      <c r="DB253" s="25">
        <f t="shared" si="2170"/>
        <v>0</v>
      </c>
      <c r="DC253" s="25"/>
      <c r="DD253" s="25">
        <f t="shared" si="2171"/>
        <v>0</v>
      </c>
      <c r="DE253" s="25">
        <v>4</v>
      </c>
      <c r="DF253" s="25">
        <f t="shared" si="2173"/>
        <v>12276.12</v>
      </c>
    </row>
    <row r="254" spans="1:110" s="7" customFormat="1" ht="63.75" x14ac:dyDescent="0.2">
      <c r="A254" s="63"/>
      <c r="B254" s="82" t="s">
        <v>418</v>
      </c>
      <c r="C254" s="64" t="s">
        <v>419</v>
      </c>
      <c r="D254" s="65" t="s">
        <v>381</v>
      </c>
      <c r="E254" s="63"/>
      <c r="F254" s="57">
        <v>1353.84</v>
      </c>
      <c r="G254" s="53">
        <f t="shared" si="2172"/>
        <v>0</v>
      </c>
      <c r="H254" s="24">
        <f t="shared" si="1881"/>
        <v>2.66</v>
      </c>
      <c r="I254" s="24">
        <f t="shared" si="1882"/>
        <v>3601.21</v>
      </c>
      <c r="J254" s="24">
        <f t="shared" si="2120"/>
        <v>-2.66</v>
      </c>
      <c r="K254" s="24">
        <f t="shared" si="2121"/>
        <v>2.66</v>
      </c>
      <c r="L254" s="24">
        <f t="shared" si="2122"/>
        <v>3601.21</v>
      </c>
      <c r="M254" s="24">
        <f t="shared" si="2123"/>
        <v>-2.66</v>
      </c>
      <c r="N254" s="24">
        <f t="shared" si="2124"/>
        <v>-3601.21</v>
      </c>
      <c r="O254" s="25"/>
      <c r="P254" s="25">
        <f t="shared" si="2125"/>
        <v>0</v>
      </c>
      <c r="Q254" s="25"/>
      <c r="R254" s="25">
        <f t="shared" si="2126"/>
        <v>0</v>
      </c>
      <c r="S254" s="25"/>
      <c r="T254" s="25">
        <f t="shared" si="2127"/>
        <v>0</v>
      </c>
      <c r="U254" s="25"/>
      <c r="V254" s="25">
        <f t="shared" si="2128"/>
        <v>0</v>
      </c>
      <c r="W254" s="25"/>
      <c r="X254" s="25">
        <f t="shared" si="2129"/>
        <v>0</v>
      </c>
      <c r="Y254" s="25"/>
      <c r="Z254" s="25">
        <f t="shared" si="2130"/>
        <v>0</v>
      </c>
      <c r="AA254" s="25"/>
      <c r="AB254" s="25">
        <f t="shared" si="2131"/>
        <v>0</v>
      </c>
      <c r="AC254" s="25"/>
      <c r="AD254" s="25">
        <f t="shared" si="2132"/>
        <v>0</v>
      </c>
      <c r="AE254" s="25"/>
      <c r="AF254" s="25">
        <f t="shared" si="2133"/>
        <v>0</v>
      </c>
      <c r="AG254" s="25"/>
      <c r="AH254" s="25">
        <f t="shared" si="2134"/>
        <v>0</v>
      </c>
      <c r="AI254" s="25"/>
      <c r="AJ254" s="25">
        <f t="shared" si="2135"/>
        <v>0</v>
      </c>
      <c r="AK254" s="25"/>
      <c r="AL254" s="25">
        <f t="shared" si="2136"/>
        <v>0</v>
      </c>
      <c r="AM254" s="25"/>
      <c r="AN254" s="25">
        <f t="shared" si="2137"/>
        <v>0</v>
      </c>
      <c r="AO254" s="25"/>
      <c r="AP254" s="25">
        <f t="shared" si="2138"/>
        <v>0</v>
      </c>
      <c r="AQ254" s="25"/>
      <c r="AR254" s="25">
        <f t="shared" si="2139"/>
        <v>0</v>
      </c>
      <c r="AS254" s="25"/>
      <c r="AT254" s="25">
        <f t="shared" si="2140"/>
        <v>0</v>
      </c>
      <c r="AU254" s="25"/>
      <c r="AV254" s="25">
        <f t="shared" si="2141"/>
        <v>0</v>
      </c>
      <c r="AW254" s="25"/>
      <c r="AX254" s="25">
        <f t="shared" si="2142"/>
        <v>0</v>
      </c>
      <c r="AY254" s="25"/>
      <c r="AZ254" s="25">
        <f t="shared" si="2143"/>
        <v>0</v>
      </c>
      <c r="BA254" s="25"/>
      <c r="BB254" s="25">
        <f t="shared" si="2144"/>
        <v>0</v>
      </c>
      <c r="BC254" s="25"/>
      <c r="BD254" s="25">
        <f t="shared" si="2145"/>
        <v>0</v>
      </c>
      <c r="BE254" s="25"/>
      <c r="BF254" s="25">
        <f t="shared" si="2146"/>
        <v>0</v>
      </c>
      <c r="BG254" s="25"/>
      <c r="BH254" s="25">
        <f t="shared" si="2147"/>
        <v>0</v>
      </c>
      <c r="BI254" s="25"/>
      <c r="BJ254" s="25">
        <f t="shared" si="2148"/>
        <v>0</v>
      </c>
      <c r="BK254" s="25"/>
      <c r="BL254" s="25">
        <f t="shared" si="2149"/>
        <v>0</v>
      </c>
      <c r="BM254" s="25"/>
      <c r="BN254" s="25">
        <f t="shared" si="2150"/>
        <v>0</v>
      </c>
      <c r="BO254" s="25"/>
      <c r="BP254" s="25">
        <f t="shared" si="2151"/>
        <v>0</v>
      </c>
      <c r="BQ254" s="25"/>
      <c r="BR254" s="25">
        <f t="shared" si="2152"/>
        <v>0</v>
      </c>
      <c r="BS254" s="25"/>
      <c r="BT254" s="25">
        <f t="shared" si="2153"/>
        <v>0</v>
      </c>
      <c r="BU254" s="25"/>
      <c r="BV254" s="25">
        <f t="shared" si="2154"/>
        <v>0</v>
      </c>
      <c r="BW254" s="25"/>
      <c r="BX254" s="25">
        <f t="shared" si="2155"/>
        <v>0</v>
      </c>
      <c r="BY254" s="25"/>
      <c r="BZ254" s="25">
        <f t="shared" si="2156"/>
        <v>0</v>
      </c>
      <c r="CA254" s="25"/>
      <c r="CB254" s="25">
        <f t="shared" si="2157"/>
        <v>0</v>
      </c>
      <c r="CC254" s="25"/>
      <c r="CD254" s="25">
        <f t="shared" si="2158"/>
        <v>0</v>
      </c>
      <c r="CE254" s="25"/>
      <c r="CF254" s="25">
        <f t="shared" si="2159"/>
        <v>0</v>
      </c>
      <c r="CG254" s="25"/>
      <c r="CH254" s="25">
        <f t="shared" si="2160"/>
        <v>0</v>
      </c>
      <c r="CI254" s="25"/>
      <c r="CJ254" s="25">
        <f t="shared" si="2161"/>
        <v>0</v>
      </c>
      <c r="CK254" s="25"/>
      <c r="CL254" s="25">
        <f t="shared" si="2162"/>
        <v>0</v>
      </c>
      <c r="CM254" s="25"/>
      <c r="CN254" s="25">
        <f t="shared" si="2163"/>
        <v>0</v>
      </c>
      <c r="CO254" s="25"/>
      <c r="CP254" s="25">
        <f t="shared" si="2164"/>
        <v>0</v>
      </c>
      <c r="CQ254" s="25"/>
      <c r="CR254" s="25">
        <f t="shared" si="2165"/>
        <v>0</v>
      </c>
      <c r="CS254" s="25"/>
      <c r="CT254" s="25">
        <f t="shared" si="2166"/>
        <v>0</v>
      </c>
      <c r="CU254" s="25"/>
      <c r="CV254" s="25">
        <f t="shared" si="2167"/>
        <v>0</v>
      </c>
      <c r="CW254" s="25"/>
      <c r="CX254" s="25">
        <f t="shared" si="2168"/>
        <v>0</v>
      </c>
      <c r="CY254" s="25"/>
      <c r="CZ254" s="25">
        <f t="shared" si="2169"/>
        <v>0</v>
      </c>
      <c r="DA254" s="25"/>
      <c r="DB254" s="25">
        <f t="shared" si="2170"/>
        <v>0</v>
      </c>
      <c r="DC254" s="25"/>
      <c r="DD254" s="25">
        <f t="shared" si="2171"/>
        <v>0</v>
      </c>
      <c r="DE254" s="25">
        <v>2.66</v>
      </c>
      <c r="DF254" s="25">
        <f t="shared" si="2173"/>
        <v>3601.21</v>
      </c>
    </row>
    <row r="255" spans="1:110" s="7" customFormat="1" ht="63.75" x14ac:dyDescent="0.2">
      <c r="A255" s="63"/>
      <c r="B255" s="82" t="s">
        <v>420</v>
      </c>
      <c r="C255" s="64" t="s">
        <v>421</v>
      </c>
      <c r="D255" s="65" t="s">
        <v>381</v>
      </c>
      <c r="E255" s="63"/>
      <c r="F255" s="57">
        <v>1916.38</v>
      </c>
      <c r="G255" s="53">
        <f t="shared" si="2172"/>
        <v>0</v>
      </c>
      <c r="H255" s="24">
        <f t="shared" si="1881"/>
        <v>14.04</v>
      </c>
      <c r="I255" s="24">
        <f t="shared" si="1882"/>
        <v>26905.98</v>
      </c>
      <c r="J255" s="24">
        <f t="shared" si="2120"/>
        <v>-14.04</v>
      </c>
      <c r="K255" s="24">
        <f t="shared" si="2121"/>
        <v>14.04</v>
      </c>
      <c r="L255" s="24">
        <f t="shared" si="2122"/>
        <v>26905.98</v>
      </c>
      <c r="M255" s="24">
        <f t="shared" si="2123"/>
        <v>-14.04</v>
      </c>
      <c r="N255" s="24">
        <f t="shared" si="2124"/>
        <v>-26905.98</v>
      </c>
      <c r="O255" s="25"/>
      <c r="P255" s="25">
        <f t="shared" si="2125"/>
        <v>0</v>
      </c>
      <c r="Q255" s="25"/>
      <c r="R255" s="25">
        <f t="shared" si="2126"/>
        <v>0</v>
      </c>
      <c r="S255" s="25"/>
      <c r="T255" s="25">
        <f t="shared" si="2127"/>
        <v>0</v>
      </c>
      <c r="U255" s="25"/>
      <c r="V255" s="25">
        <f t="shared" si="2128"/>
        <v>0</v>
      </c>
      <c r="W255" s="25"/>
      <c r="X255" s="25">
        <f t="shared" si="2129"/>
        <v>0</v>
      </c>
      <c r="Y255" s="25"/>
      <c r="Z255" s="25">
        <f t="shared" si="2130"/>
        <v>0</v>
      </c>
      <c r="AA255" s="25"/>
      <c r="AB255" s="25">
        <f t="shared" si="2131"/>
        <v>0</v>
      </c>
      <c r="AC255" s="25"/>
      <c r="AD255" s="25">
        <f t="shared" si="2132"/>
        <v>0</v>
      </c>
      <c r="AE255" s="25"/>
      <c r="AF255" s="25">
        <f t="shared" si="2133"/>
        <v>0</v>
      </c>
      <c r="AG255" s="25"/>
      <c r="AH255" s="25">
        <f t="shared" si="2134"/>
        <v>0</v>
      </c>
      <c r="AI255" s="25"/>
      <c r="AJ255" s="25">
        <f t="shared" si="2135"/>
        <v>0</v>
      </c>
      <c r="AK255" s="25"/>
      <c r="AL255" s="25">
        <f t="shared" si="2136"/>
        <v>0</v>
      </c>
      <c r="AM255" s="25"/>
      <c r="AN255" s="25">
        <f t="shared" si="2137"/>
        <v>0</v>
      </c>
      <c r="AO255" s="25"/>
      <c r="AP255" s="25">
        <f t="shared" si="2138"/>
        <v>0</v>
      </c>
      <c r="AQ255" s="25"/>
      <c r="AR255" s="25">
        <f t="shared" si="2139"/>
        <v>0</v>
      </c>
      <c r="AS255" s="25"/>
      <c r="AT255" s="25">
        <f t="shared" si="2140"/>
        <v>0</v>
      </c>
      <c r="AU255" s="25"/>
      <c r="AV255" s="25">
        <f t="shared" si="2141"/>
        <v>0</v>
      </c>
      <c r="AW255" s="25"/>
      <c r="AX255" s="25">
        <f t="shared" si="2142"/>
        <v>0</v>
      </c>
      <c r="AY255" s="25"/>
      <c r="AZ255" s="25">
        <f t="shared" si="2143"/>
        <v>0</v>
      </c>
      <c r="BA255" s="25"/>
      <c r="BB255" s="25">
        <f t="shared" si="2144"/>
        <v>0</v>
      </c>
      <c r="BC255" s="25"/>
      <c r="BD255" s="25">
        <f t="shared" si="2145"/>
        <v>0</v>
      </c>
      <c r="BE255" s="25"/>
      <c r="BF255" s="25">
        <f t="shared" si="2146"/>
        <v>0</v>
      </c>
      <c r="BG255" s="25"/>
      <c r="BH255" s="25">
        <f t="shared" si="2147"/>
        <v>0</v>
      </c>
      <c r="BI255" s="25"/>
      <c r="BJ255" s="25">
        <f t="shared" si="2148"/>
        <v>0</v>
      </c>
      <c r="BK255" s="25"/>
      <c r="BL255" s="25">
        <f t="shared" si="2149"/>
        <v>0</v>
      </c>
      <c r="BM255" s="25"/>
      <c r="BN255" s="25">
        <f t="shared" si="2150"/>
        <v>0</v>
      </c>
      <c r="BO255" s="25"/>
      <c r="BP255" s="25">
        <f t="shared" si="2151"/>
        <v>0</v>
      </c>
      <c r="BQ255" s="25"/>
      <c r="BR255" s="25">
        <f t="shared" si="2152"/>
        <v>0</v>
      </c>
      <c r="BS255" s="25"/>
      <c r="BT255" s="25">
        <f t="shared" si="2153"/>
        <v>0</v>
      </c>
      <c r="BU255" s="25"/>
      <c r="BV255" s="25">
        <f t="shared" si="2154"/>
        <v>0</v>
      </c>
      <c r="BW255" s="25"/>
      <c r="BX255" s="25">
        <f t="shared" si="2155"/>
        <v>0</v>
      </c>
      <c r="BY255" s="25"/>
      <c r="BZ255" s="25">
        <f t="shared" si="2156"/>
        <v>0</v>
      </c>
      <c r="CA255" s="25"/>
      <c r="CB255" s="25">
        <f t="shared" si="2157"/>
        <v>0</v>
      </c>
      <c r="CC255" s="25"/>
      <c r="CD255" s="25">
        <f t="shared" si="2158"/>
        <v>0</v>
      </c>
      <c r="CE255" s="25"/>
      <c r="CF255" s="25">
        <f t="shared" si="2159"/>
        <v>0</v>
      </c>
      <c r="CG255" s="25"/>
      <c r="CH255" s="25">
        <f t="shared" si="2160"/>
        <v>0</v>
      </c>
      <c r="CI255" s="25"/>
      <c r="CJ255" s="25">
        <f t="shared" si="2161"/>
        <v>0</v>
      </c>
      <c r="CK255" s="25"/>
      <c r="CL255" s="25">
        <f t="shared" si="2162"/>
        <v>0</v>
      </c>
      <c r="CM255" s="25"/>
      <c r="CN255" s="25">
        <f t="shared" si="2163"/>
        <v>0</v>
      </c>
      <c r="CO255" s="25"/>
      <c r="CP255" s="25">
        <f t="shared" si="2164"/>
        <v>0</v>
      </c>
      <c r="CQ255" s="25"/>
      <c r="CR255" s="25">
        <f t="shared" si="2165"/>
        <v>0</v>
      </c>
      <c r="CS255" s="25"/>
      <c r="CT255" s="25">
        <f t="shared" si="2166"/>
        <v>0</v>
      </c>
      <c r="CU255" s="25"/>
      <c r="CV255" s="25">
        <f t="shared" si="2167"/>
        <v>0</v>
      </c>
      <c r="CW255" s="25"/>
      <c r="CX255" s="25">
        <f t="shared" si="2168"/>
        <v>0</v>
      </c>
      <c r="CY255" s="25"/>
      <c r="CZ255" s="25">
        <f t="shared" si="2169"/>
        <v>0</v>
      </c>
      <c r="DA255" s="25"/>
      <c r="DB255" s="25">
        <f t="shared" si="2170"/>
        <v>0</v>
      </c>
      <c r="DC255" s="25"/>
      <c r="DD255" s="25">
        <f t="shared" si="2171"/>
        <v>0</v>
      </c>
      <c r="DE255" s="25">
        <v>14.04</v>
      </c>
      <c r="DF255" s="25">
        <f t="shared" si="2173"/>
        <v>26905.98</v>
      </c>
    </row>
    <row r="256" spans="1:110" s="7" customFormat="1" x14ac:dyDescent="0.2">
      <c r="A256" s="82"/>
      <c r="B256" s="82"/>
      <c r="C256" s="83"/>
      <c r="D256" s="84"/>
      <c r="E256" s="82"/>
      <c r="F256" s="85"/>
      <c r="G256" s="86"/>
      <c r="H256" s="24"/>
      <c r="I256" s="24"/>
      <c r="J256" s="24"/>
      <c r="K256" s="24"/>
      <c r="L256" s="24"/>
      <c r="M256" s="24"/>
      <c r="N256" s="24"/>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c r="DA256" s="25"/>
      <c r="DB256" s="25"/>
      <c r="DC256" s="25"/>
      <c r="DD256" s="25"/>
      <c r="DE256" s="25"/>
      <c r="DF256" s="25"/>
    </row>
    <row r="257" spans="1:110" s="7" customFormat="1" x14ac:dyDescent="0.2">
      <c r="A257" s="82"/>
      <c r="B257" s="82"/>
      <c r="C257" s="83"/>
      <c r="D257" s="84"/>
      <c r="E257" s="82"/>
      <c r="F257" s="85"/>
      <c r="G257" s="86"/>
      <c r="H257" s="24"/>
      <c r="I257" s="24"/>
      <c r="J257" s="24"/>
      <c r="K257" s="24"/>
      <c r="L257" s="24"/>
      <c r="M257" s="24"/>
      <c r="N257" s="24"/>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c r="DA257" s="25"/>
      <c r="DB257" s="25"/>
      <c r="DC257" s="25"/>
      <c r="DD257" s="25"/>
      <c r="DE257" s="25"/>
      <c r="DF257" s="25"/>
    </row>
    <row r="258" spans="1:110" s="7" customFormat="1" x14ac:dyDescent="0.2">
      <c r="A258" s="82"/>
      <c r="B258" s="82"/>
      <c r="C258" s="83"/>
      <c r="D258" s="84"/>
      <c r="E258" s="82"/>
      <c r="F258" s="85"/>
      <c r="G258" s="86"/>
      <c r="H258" s="24"/>
      <c r="I258" s="24"/>
      <c r="J258" s="24"/>
      <c r="K258" s="24"/>
      <c r="L258" s="24"/>
      <c r="M258" s="24"/>
      <c r="N258" s="24"/>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c r="DA258" s="25"/>
      <c r="DB258" s="25"/>
      <c r="DC258" s="25"/>
      <c r="DD258" s="25"/>
      <c r="DE258" s="25"/>
      <c r="DF258" s="25"/>
    </row>
    <row r="259" spans="1:110" s="7" customFormat="1" x14ac:dyDescent="0.2">
      <c r="A259" s="63"/>
      <c r="B259" s="82"/>
      <c r="C259" s="64"/>
      <c r="D259" s="65"/>
      <c r="E259" s="63"/>
      <c r="F259" s="57"/>
      <c r="G259" s="113">
        <f>SUM(G196:G258)</f>
        <v>0</v>
      </c>
      <c r="H259" s="24">
        <f t="shared" ref="H259" si="2174">O259+Q259+S259+U259+W259+Y259+AA259+AC259+AE259+AG259+AI259+AK259+AM259+AO259+AQ259+AS259+AU259+AW259+AY259+BA259+BC259+BE259+BG259+BI259+BK259+BM259+BO259+BQ259+BS259+BU259+BW259+BY259+CA259+CC259+CE259+CG259+CI259+CK259+CM259+CO259+CQ259+CS259+CU259+CW259+CY259</f>
        <v>0</v>
      </c>
      <c r="I259" s="113">
        <f>SUM(I196:I258)</f>
        <v>5463464.4000000004</v>
      </c>
      <c r="J259" s="24">
        <f t="shared" ref="J259" si="2175">+E259-H259</f>
        <v>0</v>
      </c>
      <c r="K259" s="24">
        <f t="shared" ref="K259" si="2176">H259</f>
        <v>0</v>
      </c>
      <c r="L259" s="113">
        <f>SUM(L196:L258)</f>
        <v>5463464.4000000004</v>
      </c>
      <c r="M259" s="24">
        <f t="shared" ref="M259" si="2177">E259-H259</f>
        <v>0</v>
      </c>
      <c r="N259" s="113">
        <f>SUM(N196:N258)</f>
        <v>-5463464.4000000004</v>
      </c>
      <c r="O259" s="25"/>
      <c r="P259" s="25">
        <f t="shared" ref="P259" si="2178">ROUND(O259*$F259,2)</f>
        <v>0</v>
      </c>
      <c r="Q259" s="25"/>
      <c r="R259" s="25">
        <f t="shared" si="1889"/>
        <v>0</v>
      </c>
      <c r="S259" s="25"/>
      <c r="T259" s="25">
        <f t="shared" ref="T259" si="2179">S259*F259</f>
        <v>0</v>
      </c>
      <c r="U259" s="25"/>
      <c r="V259" s="25">
        <f t="shared" ref="V259" si="2180">ROUND(U259*F259,2)</f>
        <v>0</v>
      </c>
      <c r="W259" s="25"/>
      <c r="X259" s="25">
        <f t="shared" ref="X259" si="2181">ROUND(W259*F259,2)</f>
        <v>0</v>
      </c>
      <c r="Y259" s="25"/>
      <c r="Z259" s="25">
        <f t="shared" ref="Z259" si="2182">ROUND(Y259*F259,2)</f>
        <v>0</v>
      </c>
      <c r="AA259" s="25"/>
      <c r="AB259" s="25">
        <f t="shared" ref="AB259" si="2183">ROUND(AA259*F259,2)</f>
        <v>0</v>
      </c>
      <c r="AC259" s="25"/>
      <c r="AD259" s="25">
        <f t="shared" ref="AD259" si="2184">ROUND(AC259*F259,2)</f>
        <v>0</v>
      </c>
      <c r="AE259" s="25"/>
      <c r="AF259" s="25">
        <f t="shared" ref="AF259" si="2185">ROUND(AE259*F259,2)</f>
        <v>0</v>
      </c>
      <c r="AG259" s="25"/>
      <c r="AH259" s="25">
        <f t="shared" ref="AH259" si="2186">ROUND(AG259*F259,2)</f>
        <v>0</v>
      </c>
      <c r="AI259" s="25"/>
      <c r="AJ259" s="25">
        <f t="shared" ref="AJ259" si="2187">ROUND(AI259*F259,2)</f>
        <v>0</v>
      </c>
      <c r="AK259" s="25"/>
      <c r="AL259" s="25">
        <f t="shared" ref="AL259" si="2188">ROUND(AK259*F259,2)</f>
        <v>0</v>
      </c>
      <c r="AM259" s="25"/>
      <c r="AN259" s="25">
        <f t="shared" ref="AN259" si="2189">ROUND(AM259*F259,2)</f>
        <v>0</v>
      </c>
      <c r="AO259" s="25"/>
      <c r="AP259" s="25">
        <f t="shared" ref="AP259" si="2190">ROUND(AO259*F259,2)</f>
        <v>0</v>
      </c>
      <c r="AQ259" s="25"/>
      <c r="AR259" s="25">
        <f t="shared" ref="AR259" si="2191">ROUND(AQ259*F259,2)</f>
        <v>0</v>
      </c>
      <c r="AS259" s="25"/>
      <c r="AT259" s="25">
        <f t="shared" ref="AT259" si="2192">ROUND(AS259*F259,2)</f>
        <v>0</v>
      </c>
      <c r="AU259" s="25"/>
      <c r="AV259" s="25">
        <f t="shared" ref="AV259" si="2193">ROUND(AU259*F259,2)</f>
        <v>0</v>
      </c>
      <c r="AW259" s="25"/>
      <c r="AX259" s="25">
        <f t="shared" ref="AX259" si="2194">ROUND(AW259*F259,2)</f>
        <v>0</v>
      </c>
      <c r="AY259" s="25"/>
      <c r="AZ259" s="25">
        <f t="shared" ref="AZ259" si="2195">ROUND(AY259*F259,2)</f>
        <v>0</v>
      </c>
      <c r="BA259" s="25"/>
      <c r="BB259" s="25">
        <f t="shared" ref="BB259" si="2196">ROUND(BA259*F259,2)</f>
        <v>0</v>
      </c>
      <c r="BC259" s="25"/>
      <c r="BD259" s="25">
        <f t="shared" ref="BD259" si="2197">ROUND(BC259*F259,2)</f>
        <v>0</v>
      </c>
      <c r="BE259" s="25"/>
      <c r="BF259" s="25">
        <f t="shared" ref="BF259" si="2198">ROUND(BE259*F259,2)</f>
        <v>0</v>
      </c>
      <c r="BG259" s="25"/>
      <c r="BH259" s="25">
        <f t="shared" ref="BH259" si="2199">ROUND(BG259*F259,2)</f>
        <v>0</v>
      </c>
      <c r="BI259" s="25"/>
      <c r="BJ259" s="25">
        <f t="shared" ref="BJ259" si="2200">ROUND(BI259*F259,2)</f>
        <v>0</v>
      </c>
      <c r="BK259" s="25"/>
      <c r="BL259" s="25">
        <f t="shared" ref="BL259" si="2201">ROUND(BK259*F259,2)</f>
        <v>0</v>
      </c>
      <c r="BM259" s="25"/>
      <c r="BN259" s="25">
        <f t="shared" ref="BN259" si="2202">ROUND(BM259*F259,2)</f>
        <v>0</v>
      </c>
      <c r="BO259" s="25"/>
      <c r="BP259" s="25">
        <f t="shared" ref="BP259" si="2203">ROUND(BO259*F259,2)</f>
        <v>0</v>
      </c>
      <c r="BQ259" s="25"/>
      <c r="BR259" s="25">
        <f t="shared" ref="BR259" si="2204">ROUND(BQ259*F259,2)</f>
        <v>0</v>
      </c>
      <c r="BS259" s="25"/>
      <c r="BT259" s="25">
        <f t="shared" ref="BT259" si="2205">ROUND(BS259*F259,2)</f>
        <v>0</v>
      </c>
      <c r="BU259" s="25"/>
      <c r="BV259" s="25">
        <f t="shared" ref="BV259" si="2206">ROUND(BU259*F259,2)</f>
        <v>0</v>
      </c>
      <c r="BW259" s="25"/>
      <c r="BX259" s="25">
        <f t="shared" ref="BX259" si="2207">ROUND(BW259*F259,2)</f>
        <v>0</v>
      </c>
      <c r="BY259" s="25"/>
      <c r="BZ259" s="25">
        <f t="shared" ref="BZ259" si="2208">ROUND(BY259*F259,2)</f>
        <v>0</v>
      </c>
      <c r="CA259" s="25"/>
      <c r="CB259" s="25">
        <f t="shared" ref="CB259" si="2209">ROUND(CA259*F259,2)</f>
        <v>0</v>
      </c>
      <c r="CC259" s="25"/>
      <c r="CD259" s="25">
        <f t="shared" ref="CD259" si="2210">ROUND(CC259*F259,2)</f>
        <v>0</v>
      </c>
      <c r="CE259" s="25"/>
      <c r="CF259" s="25">
        <f t="shared" ref="CF259" si="2211">ROUND(CE259*F259,2)</f>
        <v>0</v>
      </c>
      <c r="CG259" s="25"/>
      <c r="CH259" s="25">
        <f t="shared" ref="CH259" si="2212">ROUND(CG259*F259,2)</f>
        <v>0</v>
      </c>
      <c r="CI259" s="25"/>
      <c r="CJ259" s="25">
        <f t="shared" ref="CJ259" si="2213">ROUND(CI259*F259,2)</f>
        <v>0</v>
      </c>
      <c r="CK259" s="25"/>
      <c r="CL259" s="25">
        <f t="shared" ref="CL259" si="2214">ROUND(CK259*F259,2)</f>
        <v>0</v>
      </c>
      <c r="CM259" s="25"/>
      <c r="CN259" s="25">
        <f t="shared" ref="CN259" si="2215">ROUND(CM259*F259,2)</f>
        <v>0</v>
      </c>
      <c r="CO259" s="25"/>
      <c r="CP259" s="25">
        <f t="shared" ref="CP259" si="2216">ROUND(CO259*F259,2)</f>
        <v>0</v>
      </c>
      <c r="CQ259" s="25"/>
      <c r="CR259" s="25">
        <f t="shared" ref="CR259" si="2217">ROUND(CQ259*F259,2)</f>
        <v>0</v>
      </c>
      <c r="CS259" s="25"/>
      <c r="CT259" s="25">
        <f>SUM(CT196:CT216)</f>
        <v>1537854.13</v>
      </c>
      <c r="CU259" s="25"/>
      <c r="CV259" s="121">
        <f t="shared" ref="CV259" si="2218">ROUND(CU259*L259,2)</f>
        <v>0</v>
      </c>
      <c r="CW259" s="121"/>
      <c r="CX259" s="121">
        <f t="shared" ref="CX259" si="2219">ROUND(CW259*L259,2)</f>
        <v>0</v>
      </c>
      <c r="CY259" s="121"/>
      <c r="CZ259" s="121">
        <f>SUM(CZ196:CZ216)</f>
        <v>0</v>
      </c>
      <c r="DA259" s="25"/>
      <c r="DB259" s="121">
        <f t="shared" ref="DB259" si="2220">ROUND(DA259*R259,2)</f>
        <v>0</v>
      </c>
      <c r="DC259" s="25"/>
      <c r="DD259" s="121">
        <f t="shared" ref="DD259" si="2221">ROUND(DC259*R259,2)</f>
        <v>0</v>
      </c>
      <c r="DE259" s="25"/>
      <c r="DF259" s="121">
        <f>SUM(DF196:DF258)</f>
        <v>3925610.2699999996</v>
      </c>
    </row>
    <row r="260" spans="1:110" s="7" customFormat="1" x14ac:dyDescent="0.2">
      <c r="A260" s="72"/>
      <c r="B260" s="72"/>
      <c r="C260" s="71"/>
      <c r="D260" s="73"/>
      <c r="E260" s="72"/>
      <c r="F260" s="74"/>
      <c r="G260" s="115"/>
      <c r="I260" s="115"/>
      <c r="J260" s="24"/>
      <c r="K260" s="24"/>
      <c r="L260" s="115"/>
      <c r="M260" s="24"/>
      <c r="N260" s="115"/>
      <c r="O260" s="24"/>
      <c r="P260" s="115"/>
      <c r="Q260" s="24"/>
      <c r="R260" s="115"/>
      <c r="S260" s="24"/>
      <c r="T260" s="115"/>
      <c r="U260" s="24"/>
      <c r="V260" s="115"/>
      <c r="W260" s="24"/>
      <c r="X260" s="115"/>
      <c r="Y260" s="24"/>
      <c r="Z260" s="115"/>
      <c r="AA260" s="24"/>
      <c r="AB260" s="115"/>
      <c r="AC260" s="24"/>
      <c r="AD260" s="115"/>
      <c r="AE260" s="24"/>
      <c r="AF260" s="115"/>
      <c r="AG260" s="24"/>
      <c r="AH260" s="115"/>
      <c r="AI260" s="24"/>
      <c r="AJ260" s="115"/>
      <c r="AK260" s="24"/>
      <c r="AL260" s="115"/>
      <c r="AM260" s="24"/>
      <c r="AN260" s="115"/>
      <c r="AO260" s="24"/>
      <c r="AP260" s="115"/>
      <c r="AQ260" s="24"/>
      <c r="AR260" s="115"/>
      <c r="AS260" s="24"/>
      <c r="AT260" s="115"/>
      <c r="AU260" s="24"/>
      <c r="AV260" s="115"/>
      <c r="AW260" s="24"/>
      <c r="AX260" s="11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c r="DA260" s="25"/>
      <c r="DB260" s="25"/>
      <c r="DC260" s="25"/>
      <c r="DD260" s="25"/>
      <c r="DE260" s="25"/>
      <c r="DF260" s="25"/>
    </row>
    <row r="261" spans="1:110" s="7" customFormat="1" x14ac:dyDescent="0.2">
      <c r="A261" s="94"/>
      <c r="B261" s="94"/>
      <c r="C261" s="117" t="str">
        <f>C9</f>
        <v>OBRAS PRELIMINARES</v>
      </c>
      <c r="D261" s="118"/>
      <c r="E261" s="94"/>
      <c r="F261" s="119"/>
      <c r="G261" s="116">
        <f>G17</f>
        <v>273712.81999999995</v>
      </c>
      <c r="I261" s="116">
        <f>I17</f>
        <v>219324.46000000002</v>
      </c>
      <c r="J261" s="24"/>
      <c r="K261" s="24"/>
      <c r="L261" s="116">
        <f>L17</f>
        <v>219324.46000000002</v>
      </c>
      <c r="M261" s="24"/>
      <c r="N261" s="116">
        <f>N17</f>
        <v>54388.359999999971</v>
      </c>
      <c r="O261" s="24"/>
      <c r="P261" s="116">
        <f>P17</f>
        <v>0</v>
      </c>
      <c r="Q261" s="24"/>
      <c r="R261" s="116">
        <f>R17</f>
        <v>0</v>
      </c>
      <c r="S261" s="24"/>
      <c r="T261" s="116">
        <f>T17</f>
        <v>0</v>
      </c>
      <c r="U261" s="24"/>
      <c r="V261" s="116">
        <f>V17</f>
        <v>58677.56</v>
      </c>
      <c r="W261" s="24"/>
      <c r="X261" s="116">
        <f>X17</f>
        <v>5126.75</v>
      </c>
      <c r="Y261" s="24"/>
      <c r="Z261" s="116">
        <f>Z17</f>
        <v>0</v>
      </c>
      <c r="AA261" s="24"/>
      <c r="AB261" s="116">
        <f>AB17</f>
        <v>26793.39</v>
      </c>
      <c r="AC261" s="24"/>
      <c r="AD261" s="116">
        <f>AD17</f>
        <v>18732.27</v>
      </c>
      <c r="AE261" s="24"/>
      <c r="AF261" s="116">
        <f>AF17</f>
        <v>0</v>
      </c>
      <c r="AG261" s="24"/>
      <c r="AH261" s="116">
        <f>AH17</f>
        <v>0</v>
      </c>
      <c r="AI261" s="24"/>
      <c r="AJ261" s="116">
        <f>AJ17</f>
        <v>0</v>
      </c>
      <c r="AK261" s="24"/>
      <c r="AL261" s="116">
        <f>AL17</f>
        <v>0</v>
      </c>
      <c r="AM261" s="24"/>
      <c r="AN261" s="116">
        <f>AN17</f>
        <v>9101.369999999999</v>
      </c>
      <c r="AO261" s="24"/>
      <c r="AP261" s="116">
        <f>AP17</f>
        <v>1555.45</v>
      </c>
      <c r="AQ261" s="24"/>
      <c r="AR261" s="116">
        <f>AR17</f>
        <v>0</v>
      </c>
      <c r="AS261" s="24"/>
      <c r="AT261" s="116">
        <f>AT17</f>
        <v>4299.78</v>
      </c>
      <c r="AU261" s="24"/>
      <c r="AV261" s="116">
        <f>AV17</f>
        <v>0</v>
      </c>
      <c r="AW261" s="24"/>
      <c r="AX261" s="116">
        <f>AX17</f>
        <v>0</v>
      </c>
      <c r="AY261" s="25"/>
      <c r="AZ261" s="116">
        <f>AZ17</f>
        <v>1450.85</v>
      </c>
      <c r="BA261" s="25"/>
      <c r="BB261" s="116">
        <f>BB17</f>
        <v>0</v>
      </c>
      <c r="BC261" s="25"/>
      <c r="BD261" s="116">
        <f>BD17</f>
        <v>0</v>
      </c>
      <c r="BE261" s="25"/>
      <c r="BF261" s="116">
        <f>BF17</f>
        <v>75.819999999999993</v>
      </c>
      <c r="BG261" s="25"/>
      <c r="BH261" s="116">
        <f>BH17</f>
        <v>343.65</v>
      </c>
      <c r="BI261" s="25"/>
      <c r="BJ261" s="116">
        <f>BJ17</f>
        <v>0</v>
      </c>
      <c r="BK261" s="25"/>
      <c r="BL261" s="116">
        <f>BL17</f>
        <v>0</v>
      </c>
      <c r="BM261" s="25"/>
      <c r="BN261" s="116">
        <f>BN17</f>
        <v>5637.85</v>
      </c>
      <c r="BO261" s="25"/>
      <c r="BP261" s="116">
        <f>BP17</f>
        <v>0</v>
      </c>
      <c r="BQ261" s="25"/>
      <c r="BR261" s="116">
        <f>BR17</f>
        <v>10561.75</v>
      </c>
      <c r="BS261" s="25"/>
      <c r="BT261" s="116">
        <f>BT17</f>
        <v>0</v>
      </c>
      <c r="BU261" s="25"/>
      <c r="BV261" s="116">
        <f>BV17</f>
        <v>0</v>
      </c>
      <c r="BW261" s="25"/>
      <c r="BX261" s="116">
        <f>BX17</f>
        <v>1286.8399999999999</v>
      </c>
      <c r="BY261" s="25"/>
      <c r="BZ261" s="116">
        <f>BZ17</f>
        <v>1309.99</v>
      </c>
      <c r="CA261" s="25"/>
      <c r="CB261" s="116">
        <f>CB17</f>
        <v>0</v>
      </c>
      <c r="CC261" s="25"/>
      <c r="CD261" s="116">
        <f>CD17</f>
        <v>3311.8</v>
      </c>
      <c r="CE261" s="25"/>
      <c r="CF261" s="116">
        <f>CF17</f>
        <v>34767.9</v>
      </c>
      <c r="CG261" s="25"/>
      <c r="CH261" s="116">
        <f>CH17</f>
        <v>0</v>
      </c>
      <c r="CI261" s="25"/>
      <c r="CJ261" s="116">
        <f>CJ17</f>
        <v>0</v>
      </c>
      <c r="CK261" s="25"/>
      <c r="CL261" s="116">
        <f>CL17</f>
        <v>0</v>
      </c>
      <c r="CM261" s="25"/>
      <c r="CN261" s="116">
        <f>CN17</f>
        <v>0</v>
      </c>
      <c r="CO261" s="25"/>
      <c r="CP261" s="116">
        <f>CP17</f>
        <v>0</v>
      </c>
      <c r="CQ261" s="25"/>
      <c r="CR261" s="116">
        <f>CR17</f>
        <v>0</v>
      </c>
      <c r="CS261" s="25"/>
      <c r="CT261" s="116">
        <f>CT17</f>
        <v>0</v>
      </c>
      <c r="CU261" s="25"/>
      <c r="CV261" s="116">
        <f>CV17</f>
        <v>0</v>
      </c>
      <c r="CW261" s="25"/>
      <c r="CX261" s="116">
        <f>CX17</f>
        <v>36291.440000000002</v>
      </c>
      <c r="CY261" s="25"/>
      <c r="CZ261" s="116">
        <f>CZ17</f>
        <v>0</v>
      </c>
      <c r="DA261" s="25"/>
      <c r="DB261" s="116">
        <f>DB17</f>
        <v>0</v>
      </c>
      <c r="DC261" s="25"/>
      <c r="DD261" s="116">
        <f>DD17</f>
        <v>0</v>
      </c>
      <c r="DE261" s="25"/>
      <c r="DF261" s="116">
        <f>DF17</f>
        <v>0</v>
      </c>
    </row>
    <row r="262" spans="1:110" s="7" customFormat="1" x14ac:dyDescent="0.2">
      <c r="A262" s="94"/>
      <c r="B262" s="94"/>
      <c r="C262" s="117" t="str">
        <f>C20</f>
        <v>3.01.01   TERRACERÍAS</v>
      </c>
      <c r="D262" s="118"/>
      <c r="E262" s="94"/>
      <c r="F262" s="119"/>
      <c r="G262" s="116">
        <f>G29</f>
        <v>1471463.7</v>
      </c>
      <c r="I262" s="116">
        <f>I29</f>
        <v>1726531.4400000002</v>
      </c>
      <c r="J262" s="24"/>
      <c r="K262" s="24"/>
      <c r="L262" s="116">
        <f>L29</f>
        <v>1726531.4400000002</v>
      </c>
      <c r="M262" s="24"/>
      <c r="N262" s="116">
        <f>N29</f>
        <v>-255067.74000000002</v>
      </c>
      <c r="O262" s="24"/>
      <c r="P262" s="116">
        <f>P29</f>
        <v>347642.86</v>
      </c>
      <c r="Q262" s="24"/>
      <c r="R262" s="116">
        <f>R29</f>
        <v>0</v>
      </c>
      <c r="S262" s="24"/>
      <c r="T262" s="116">
        <f>T29</f>
        <v>0</v>
      </c>
      <c r="U262" s="24"/>
      <c r="V262" s="116">
        <f>V29</f>
        <v>14480.66</v>
      </c>
      <c r="W262" s="24"/>
      <c r="X262" s="116">
        <f>X29</f>
        <v>0</v>
      </c>
      <c r="Y262" s="24"/>
      <c r="Z262" s="116">
        <f>Z29</f>
        <v>0</v>
      </c>
      <c r="AA262" s="24"/>
      <c r="AB262" s="116">
        <f>AB29</f>
        <v>0</v>
      </c>
      <c r="AC262" s="24"/>
      <c r="AD262" s="116">
        <f>AD29</f>
        <v>0</v>
      </c>
      <c r="AE262" s="24"/>
      <c r="AF262" s="116">
        <f>AF29</f>
        <v>0</v>
      </c>
      <c r="AG262" s="24"/>
      <c r="AH262" s="116">
        <f>AH29</f>
        <v>0</v>
      </c>
      <c r="AI262" s="24"/>
      <c r="AJ262" s="116">
        <f>AJ29</f>
        <v>0</v>
      </c>
      <c r="AK262" s="24"/>
      <c r="AL262" s="116">
        <f>AL29</f>
        <v>0</v>
      </c>
      <c r="AM262" s="24"/>
      <c r="AN262" s="116">
        <f>AN29</f>
        <v>1451.05</v>
      </c>
      <c r="AO262" s="24"/>
      <c r="AP262" s="116">
        <f>AP29</f>
        <v>2985.81</v>
      </c>
      <c r="AQ262" s="24"/>
      <c r="AR262" s="116">
        <f>AR29</f>
        <v>0</v>
      </c>
      <c r="AS262" s="24"/>
      <c r="AT262" s="116">
        <f>AT29</f>
        <v>158424.14000000001</v>
      </c>
      <c r="AU262" s="24"/>
      <c r="AV262" s="116">
        <f>AV29</f>
        <v>157166.05000000002</v>
      </c>
      <c r="AW262" s="24"/>
      <c r="AX262" s="116">
        <f>AX29</f>
        <v>0</v>
      </c>
      <c r="AY262" s="25"/>
      <c r="AZ262" s="116">
        <f>AZ29</f>
        <v>0</v>
      </c>
      <c r="BA262" s="25"/>
      <c r="BB262" s="116">
        <f>BB29</f>
        <v>0</v>
      </c>
      <c r="BC262" s="25"/>
      <c r="BD262" s="116">
        <f>BD29</f>
        <v>0</v>
      </c>
      <c r="BE262" s="25"/>
      <c r="BF262" s="116">
        <f>BF29</f>
        <v>0</v>
      </c>
      <c r="BG262" s="25"/>
      <c r="BH262" s="116">
        <f>BH29</f>
        <v>0</v>
      </c>
      <c r="BI262" s="25"/>
      <c r="BJ262" s="116">
        <f>BJ29</f>
        <v>0</v>
      </c>
      <c r="BK262" s="25"/>
      <c r="BL262" s="116">
        <f>BL29</f>
        <v>0</v>
      </c>
      <c r="BM262" s="25"/>
      <c r="BN262" s="116">
        <f>BN29</f>
        <v>0</v>
      </c>
      <c r="BO262" s="25"/>
      <c r="BP262" s="116">
        <f>BP29</f>
        <v>0</v>
      </c>
      <c r="BQ262" s="25"/>
      <c r="BR262" s="116">
        <f>BR29</f>
        <v>0</v>
      </c>
      <c r="BS262" s="25"/>
      <c r="BT262" s="116">
        <f>BT29</f>
        <v>0</v>
      </c>
      <c r="BU262" s="25"/>
      <c r="BV262" s="116">
        <f>BV29</f>
        <v>0</v>
      </c>
      <c r="BW262" s="25"/>
      <c r="BX262" s="116">
        <f>BX29</f>
        <v>0</v>
      </c>
      <c r="BY262" s="25"/>
      <c r="BZ262" s="116">
        <f>BZ29</f>
        <v>0</v>
      </c>
      <c r="CA262" s="25"/>
      <c r="CB262" s="116">
        <f>CB29</f>
        <v>0</v>
      </c>
      <c r="CC262" s="25"/>
      <c r="CD262" s="116">
        <f>CD29</f>
        <v>430397.87</v>
      </c>
      <c r="CE262" s="25"/>
      <c r="CF262" s="116">
        <f>CF29</f>
        <v>305656.67</v>
      </c>
      <c r="CG262" s="25"/>
      <c r="CH262" s="116">
        <f>CH29</f>
        <v>0</v>
      </c>
      <c r="CI262" s="25"/>
      <c r="CJ262" s="116">
        <f>CJ29</f>
        <v>165771.89000000001</v>
      </c>
      <c r="CK262" s="25"/>
      <c r="CL262" s="116">
        <f>CL29</f>
        <v>0</v>
      </c>
      <c r="CM262" s="25"/>
      <c r="CN262" s="116">
        <f>CN29</f>
        <v>0</v>
      </c>
      <c r="CO262" s="25"/>
      <c r="CP262" s="116">
        <f>CP29</f>
        <v>0</v>
      </c>
      <c r="CQ262" s="25"/>
      <c r="CR262" s="116">
        <f>CR29</f>
        <v>0</v>
      </c>
      <c r="CS262" s="25"/>
      <c r="CT262" s="116">
        <f>CT29</f>
        <v>0</v>
      </c>
      <c r="CU262" s="25"/>
      <c r="CV262" s="116">
        <f>CV29</f>
        <v>49480.42</v>
      </c>
      <c r="CW262" s="25"/>
      <c r="CX262" s="116">
        <f>CX29</f>
        <v>93074.01999999999</v>
      </c>
      <c r="CY262" s="25"/>
      <c r="CZ262" s="116">
        <f>CZ29</f>
        <v>0</v>
      </c>
      <c r="DA262" s="25"/>
      <c r="DB262" s="116">
        <f>DB29</f>
        <v>0</v>
      </c>
      <c r="DC262" s="25"/>
      <c r="DD262" s="116">
        <f>DD29</f>
        <v>0</v>
      </c>
      <c r="DE262" s="25"/>
      <c r="DF262" s="116">
        <f>DF29</f>
        <v>0</v>
      </c>
    </row>
    <row r="263" spans="1:110" s="7" customFormat="1" x14ac:dyDescent="0.2">
      <c r="A263" s="94"/>
      <c r="B263" s="94"/>
      <c r="C263" s="117" t="str">
        <f>C31</f>
        <v>ESTRUCTURAS</v>
      </c>
      <c r="D263" s="118"/>
      <c r="E263" s="94"/>
      <c r="F263" s="119"/>
      <c r="G263" s="116">
        <f>G81</f>
        <v>49198141.189999998</v>
      </c>
      <c r="I263" s="116">
        <f>I81</f>
        <v>46182429.710000008</v>
      </c>
      <c r="J263" s="24"/>
      <c r="K263" s="24"/>
      <c r="L263" s="116">
        <f>L81</f>
        <v>46182429.710000008</v>
      </c>
      <c r="M263" s="24"/>
      <c r="N263" s="116">
        <f>N81</f>
        <v>3015711.4799999995</v>
      </c>
      <c r="O263" s="24"/>
      <c r="P263" s="116">
        <f>P81</f>
        <v>0</v>
      </c>
      <c r="Q263" s="24"/>
      <c r="R263" s="116">
        <f>R81</f>
        <v>0</v>
      </c>
      <c r="S263" s="24"/>
      <c r="T263" s="116">
        <f>T81</f>
        <v>0</v>
      </c>
      <c r="U263" s="24"/>
      <c r="V263" s="116">
        <f>V81</f>
        <v>7112045.1300000008</v>
      </c>
      <c r="W263" s="24"/>
      <c r="X263" s="116">
        <f>X81</f>
        <v>144379.76</v>
      </c>
      <c r="Y263" s="24"/>
      <c r="Z263" s="116">
        <f>Z81</f>
        <v>0</v>
      </c>
      <c r="AA263" s="24"/>
      <c r="AB263" s="116">
        <f>AB81</f>
        <v>9184442.5700000003</v>
      </c>
      <c r="AC263" s="24"/>
      <c r="AD263" s="116">
        <f>AD81</f>
        <v>693059.91999999993</v>
      </c>
      <c r="AE263" s="24"/>
      <c r="AF263" s="116">
        <f>AF81</f>
        <v>0</v>
      </c>
      <c r="AG263" s="24"/>
      <c r="AH263" s="116">
        <f>AH81</f>
        <v>5004420.71</v>
      </c>
      <c r="AI263" s="24"/>
      <c r="AJ263" s="116">
        <f>AJ81</f>
        <v>0</v>
      </c>
      <c r="AK263" s="24"/>
      <c r="AL263" s="116">
        <f>AL81</f>
        <v>0</v>
      </c>
      <c r="AM263" s="24"/>
      <c r="AN263" s="116">
        <f>AN81</f>
        <v>6247354.9199999999</v>
      </c>
      <c r="AO263" s="24"/>
      <c r="AP263" s="116">
        <f>AP81</f>
        <v>47833.2</v>
      </c>
      <c r="AQ263" s="24"/>
      <c r="AR263" s="116">
        <f>AR81</f>
        <v>0</v>
      </c>
      <c r="AS263" s="24"/>
      <c r="AT263" s="116">
        <f>AT81</f>
        <v>2908855.4899999998</v>
      </c>
      <c r="AU263" s="24"/>
      <c r="AV263" s="116">
        <f>AV81</f>
        <v>0</v>
      </c>
      <c r="AW263" s="24"/>
      <c r="AX263" s="116">
        <f>AX81</f>
        <v>0</v>
      </c>
      <c r="AY263" s="25"/>
      <c r="AZ263" s="116">
        <f>AZ81</f>
        <v>2217753.67</v>
      </c>
      <c r="BA263" s="25"/>
      <c r="BB263" s="116">
        <f>BB81</f>
        <v>0</v>
      </c>
      <c r="BC263" s="25"/>
      <c r="BD263" s="116">
        <f>BD81</f>
        <v>0</v>
      </c>
      <c r="BE263" s="25"/>
      <c r="BF263" s="116">
        <f>BF81</f>
        <v>3275552.95</v>
      </c>
      <c r="BG263" s="25"/>
      <c r="BH263" s="116">
        <f>BH81</f>
        <v>0</v>
      </c>
      <c r="BI263" s="25"/>
      <c r="BJ263" s="116">
        <f>BJ81</f>
        <v>0</v>
      </c>
      <c r="BK263" s="25"/>
      <c r="BL263" s="116">
        <f>BL81</f>
        <v>4705595.6500000004</v>
      </c>
      <c r="BM263" s="25"/>
      <c r="BN263" s="116">
        <f>BN81</f>
        <v>0</v>
      </c>
      <c r="BO263" s="25"/>
      <c r="BP263" s="116">
        <f>BP81</f>
        <v>0</v>
      </c>
      <c r="BQ263" s="25"/>
      <c r="BR263" s="116">
        <f>BR81</f>
        <v>2524953.96</v>
      </c>
      <c r="BS263" s="25"/>
      <c r="BT263" s="116">
        <f>BT81</f>
        <v>0</v>
      </c>
      <c r="BU263" s="25"/>
      <c r="BV263" s="116">
        <f>BV81</f>
        <v>0</v>
      </c>
      <c r="BW263" s="25"/>
      <c r="BX263" s="116">
        <f>BX81</f>
        <v>458785.30000000005</v>
      </c>
      <c r="BY263" s="25"/>
      <c r="BZ263" s="116">
        <f>BZ81</f>
        <v>684095.6</v>
      </c>
      <c r="CA263" s="25"/>
      <c r="CB263" s="116">
        <f>CB81</f>
        <v>0</v>
      </c>
      <c r="CC263" s="25"/>
      <c r="CD263" s="116">
        <f>CD81</f>
        <v>74929.37</v>
      </c>
      <c r="CE263" s="25"/>
      <c r="CF263" s="116">
        <f>CF81</f>
        <v>165916.15999999997</v>
      </c>
      <c r="CG263" s="25"/>
      <c r="CH263" s="116">
        <f>CH81</f>
        <v>0</v>
      </c>
      <c r="CI263" s="25"/>
      <c r="CJ263" s="116">
        <f>CJ81</f>
        <v>733037.24999999988</v>
      </c>
      <c r="CK263" s="25"/>
      <c r="CL263" s="116">
        <f>CL81</f>
        <v>212106.62</v>
      </c>
      <c r="CM263" s="25"/>
      <c r="CN263" s="116">
        <f>CN81</f>
        <v>0</v>
      </c>
      <c r="CO263" s="25"/>
      <c r="CP263" s="116">
        <f>CP81</f>
        <v>-797049.22</v>
      </c>
      <c r="CQ263" s="25"/>
      <c r="CR263" s="116">
        <f>CR81</f>
        <v>-95028.82</v>
      </c>
      <c r="CS263" s="25"/>
      <c r="CT263" s="116">
        <f>CT81</f>
        <v>0</v>
      </c>
      <c r="CU263" s="25"/>
      <c r="CV263" s="116">
        <f>CV81</f>
        <v>1704390.16</v>
      </c>
      <c r="CW263" s="25"/>
      <c r="CX263" s="116">
        <f>CX81</f>
        <v>259859.47999999998</v>
      </c>
      <c r="CY263" s="25"/>
      <c r="CZ263" s="116">
        <f>CZ81</f>
        <v>0</v>
      </c>
      <c r="DA263" s="25"/>
      <c r="DB263" s="116">
        <f>DB81</f>
        <v>-1189100.8600000001</v>
      </c>
      <c r="DC263" s="25"/>
      <c r="DD263" s="116">
        <f>DD81</f>
        <v>-95759.26</v>
      </c>
      <c r="DE263" s="25"/>
      <c r="DF263" s="116">
        <f>DF81</f>
        <v>0</v>
      </c>
    </row>
    <row r="264" spans="1:110" s="7" customFormat="1" x14ac:dyDescent="0.2">
      <c r="A264" s="94"/>
      <c r="B264" s="94"/>
      <c r="C264" s="117" t="str">
        <f>C82</f>
        <v>TRABAJOS DIVERSOS</v>
      </c>
      <c r="D264" s="118"/>
      <c r="E264" s="94"/>
      <c r="F264" s="119"/>
      <c r="G264" s="116">
        <f>G101</f>
        <v>2993305.75</v>
      </c>
      <c r="I264" s="116">
        <f>I101</f>
        <v>1332449.94</v>
      </c>
      <c r="J264" s="24"/>
      <c r="K264" s="24"/>
      <c r="L264" s="116">
        <f>L101</f>
        <v>1332449.94</v>
      </c>
      <c r="M264" s="24"/>
      <c r="N264" s="116">
        <f>N101</f>
        <v>1660855.8099999998</v>
      </c>
      <c r="O264" s="24"/>
      <c r="P264" s="116">
        <f>P101</f>
        <v>0</v>
      </c>
      <c r="Q264" s="24"/>
      <c r="R264" s="116">
        <f>R101</f>
        <v>0</v>
      </c>
      <c r="S264" s="24"/>
      <c r="T264" s="116">
        <f>T101</f>
        <v>0</v>
      </c>
      <c r="U264" s="24"/>
      <c r="V264" s="116">
        <f>V101</f>
        <v>47878.65</v>
      </c>
      <c r="W264" s="24"/>
      <c r="X264" s="116">
        <f>X101</f>
        <v>0</v>
      </c>
      <c r="Y264" s="24"/>
      <c r="Z264" s="116">
        <f>Z101</f>
        <v>0</v>
      </c>
      <c r="AA264" s="24"/>
      <c r="AB264" s="116">
        <f>AB101</f>
        <v>0</v>
      </c>
      <c r="AC264" s="24"/>
      <c r="AD264" s="116">
        <f>AD101</f>
        <v>0</v>
      </c>
      <c r="AE264" s="24"/>
      <c r="AF264" s="116">
        <f>AF101</f>
        <v>0</v>
      </c>
      <c r="AG264" s="24"/>
      <c r="AH264" s="116">
        <f>AH101</f>
        <v>0</v>
      </c>
      <c r="AI264" s="24"/>
      <c r="AJ264" s="116">
        <f>AJ101</f>
        <v>0</v>
      </c>
      <c r="AK264" s="24"/>
      <c r="AL264" s="116">
        <f>AL101</f>
        <v>0</v>
      </c>
      <c r="AM264" s="24"/>
      <c r="AN264" s="116">
        <f>AN101</f>
        <v>0</v>
      </c>
      <c r="AO264" s="24"/>
      <c r="AP264" s="116">
        <f>AP101</f>
        <v>0</v>
      </c>
      <c r="AQ264" s="24"/>
      <c r="AR264" s="116">
        <f>AR101</f>
        <v>0</v>
      </c>
      <c r="AS264" s="24"/>
      <c r="AT264" s="116">
        <f>AT101</f>
        <v>0</v>
      </c>
      <c r="AU264" s="24"/>
      <c r="AV264" s="116">
        <f>AV101</f>
        <v>0</v>
      </c>
      <c r="AW264" s="24"/>
      <c r="AX264" s="116">
        <f>AX101</f>
        <v>0</v>
      </c>
      <c r="AY264" s="25"/>
      <c r="AZ264" s="116">
        <f>AZ101</f>
        <v>261482.23</v>
      </c>
      <c r="BA264" s="25"/>
      <c r="BB264" s="116">
        <f>BB101</f>
        <v>0</v>
      </c>
      <c r="BC264" s="25"/>
      <c r="BD264" s="116">
        <f>BD101</f>
        <v>0</v>
      </c>
      <c r="BE264" s="25"/>
      <c r="BF264" s="116">
        <f>BF101</f>
        <v>24986.14</v>
      </c>
      <c r="BG264" s="25"/>
      <c r="BH264" s="116">
        <f>BH101</f>
        <v>0</v>
      </c>
      <c r="BI264" s="25"/>
      <c r="BJ264" s="116">
        <f>BJ101</f>
        <v>0</v>
      </c>
      <c r="BK264" s="25"/>
      <c r="BL264" s="116">
        <f>BL101</f>
        <v>87160.74</v>
      </c>
      <c r="BM264" s="25"/>
      <c r="BN264" s="116">
        <f>BN101</f>
        <v>0</v>
      </c>
      <c r="BO264" s="25"/>
      <c r="BP264" s="116">
        <f>BP101</f>
        <v>0</v>
      </c>
      <c r="BQ264" s="25"/>
      <c r="BR264" s="116">
        <f>BR101</f>
        <v>0</v>
      </c>
      <c r="BS264" s="25"/>
      <c r="BT264" s="116">
        <f>BT101</f>
        <v>0</v>
      </c>
      <c r="BU264" s="25"/>
      <c r="BV264" s="116">
        <f>BV101</f>
        <v>0</v>
      </c>
      <c r="BW264" s="25"/>
      <c r="BX264" s="116">
        <f>BX101</f>
        <v>95729.489999999991</v>
      </c>
      <c r="BY264" s="25"/>
      <c r="BZ264" s="116">
        <f>BZ101</f>
        <v>0</v>
      </c>
      <c r="CA264" s="25"/>
      <c r="CB264" s="116">
        <f>CB101</f>
        <v>0</v>
      </c>
      <c r="CC264" s="25"/>
      <c r="CD264" s="116">
        <f>CD101</f>
        <v>0</v>
      </c>
      <c r="CE264" s="25"/>
      <c r="CF264" s="116">
        <f>CF101</f>
        <v>0</v>
      </c>
      <c r="CG264" s="25"/>
      <c r="CH264" s="116">
        <f>CH101</f>
        <v>0</v>
      </c>
      <c r="CI264" s="25"/>
      <c r="CJ264" s="116">
        <f>CJ101</f>
        <v>57772.54</v>
      </c>
      <c r="CK264" s="25"/>
      <c r="CL264" s="116">
        <f>CL101</f>
        <v>0</v>
      </c>
      <c r="CM264" s="25"/>
      <c r="CN264" s="116">
        <f>CN101</f>
        <v>0</v>
      </c>
      <c r="CO264" s="25"/>
      <c r="CP264" s="116">
        <f>CP101</f>
        <v>0</v>
      </c>
      <c r="CQ264" s="25"/>
      <c r="CR264" s="116">
        <f>CR101</f>
        <v>0</v>
      </c>
      <c r="CS264" s="25"/>
      <c r="CT264" s="116">
        <f>CT101</f>
        <v>0</v>
      </c>
      <c r="CU264" s="25"/>
      <c r="CV264" s="116">
        <f>CV101</f>
        <v>805318.8</v>
      </c>
      <c r="CW264" s="25"/>
      <c r="CX264" s="116">
        <f>CX101</f>
        <v>0</v>
      </c>
      <c r="CY264" s="25"/>
      <c r="CZ264" s="116">
        <f>CZ101</f>
        <v>0</v>
      </c>
      <c r="DA264" s="25"/>
      <c r="DB264" s="116">
        <f>DB101</f>
        <v>-47878.65</v>
      </c>
      <c r="DC264" s="25"/>
      <c r="DD264" s="116">
        <f>DD101</f>
        <v>0</v>
      </c>
      <c r="DE264" s="25"/>
      <c r="DF264" s="116">
        <f>DF101</f>
        <v>0</v>
      </c>
    </row>
    <row r="265" spans="1:110" s="7" customFormat="1" x14ac:dyDescent="0.2">
      <c r="A265" s="94"/>
      <c r="B265" s="94"/>
      <c r="C265" s="117" t="str">
        <f>C102</f>
        <v>OBRAS DE DRENAJE</v>
      </c>
      <c r="D265" s="118"/>
      <c r="E265" s="94"/>
      <c r="F265" s="119"/>
      <c r="G265" s="116">
        <f>G108</f>
        <v>209683.75</v>
      </c>
      <c r="I265" s="116">
        <f>I108</f>
        <v>231.32</v>
      </c>
      <c r="J265" s="24"/>
      <c r="K265" s="24"/>
      <c r="L265" s="116">
        <f>L108</f>
        <v>231.32</v>
      </c>
      <c r="M265" s="24"/>
      <c r="N265" s="116">
        <f>N108</f>
        <v>209452.43</v>
      </c>
      <c r="O265" s="24"/>
      <c r="P265" s="116">
        <f>P108</f>
        <v>0</v>
      </c>
      <c r="Q265" s="24"/>
      <c r="R265" s="116">
        <f>R108</f>
        <v>0</v>
      </c>
      <c r="S265" s="24"/>
      <c r="T265" s="116">
        <f>T108</f>
        <v>0</v>
      </c>
      <c r="U265" s="24"/>
      <c r="V265" s="116">
        <f>V108</f>
        <v>0</v>
      </c>
      <c r="W265" s="24"/>
      <c r="X265" s="116">
        <f>X108</f>
        <v>0</v>
      </c>
      <c r="Y265" s="24"/>
      <c r="Z265" s="116">
        <f>Z108</f>
        <v>0</v>
      </c>
      <c r="AA265" s="24"/>
      <c r="AB265" s="116">
        <f>AB108</f>
        <v>0</v>
      </c>
      <c r="AC265" s="24"/>
      <c r="AD265" s="116">
        <f>AD108</f>
        <v>0</v>
      </c>
      <c r="AE265" s="24"/>
      <c r="AF265" s="116">
        <f>AF108</f>
        <v>0</v>
      </c>
      <c r="AG265" s="24"/>
      <c r="AH265" s="116">
        <f>AH108</f>
        <v>0</v>
      </c>
      <c r="AI265" s="24"/>
      <c r="AJ265" s="116">
        <f>AJ108</f>
        <v>0</v>
      </c>
      <c r="AK265" s="24"/>
      <c r="AL265" s="116">
        <f>AL108</f>
        <v>0</v>
      </c>
      <c r="AM265" s="24"/>
      <c r="AN265" s="116">
        <f>AN108</f>
        <v>0</v>
      </c>
      <c r="AO265" s="24"/>
      <c r="AP265" s="116">
        <f>AP108</f>
        <v>0</v>
      </c>
      <c r="AQ265" s="24"/>
      <c r="AR265" s="116">
        <f>AR108</f>
        <v>0</v>
      </c>
      <c r="AS265" s="24"/>
      <c r="AT265" s="116">
        <f>AT108</f>
        <v>231.32</v>
      </c>
      <c r="AU265" s="24"/>
      <c r="AV265" s="116">
        <f>AV108</f>
        <v>0</v>
      </c>
      <c r="AW265" s="24"/>
      <c r="AX265" s="116">
        <f>AX108</f>
        <v>0</v>
      </c>
      <c r="AY265" s="25"/>
      <c r="AZ265" s="116">
        <f>AZ108</f>
        <v>0</v>
      </c>
      <c r="BA265" s="25"/>
      <c r="BB265" s="116">
        <f>BB108</f>
        <v>0</v>
      </c>
      <c r="BC265" s="25"/>
      <c r="BD265" s="116">
        <f>BD108</f>
        <v>0</v>
      </c>
      <c r="BE265" s="25"/>
      <c r="BF265" s="116">
        <f>BF108</f>
        <v>0</v>
      </c>
      <c r="BG265" s="25"/>
      <c r="BH265" s="116">
        <f>BH108</f>
        <v>0</v>
      </c>
      <c r="BI265" s="25"/>
      <c r="BJ265" s="116">
        <f>BJ108</f>
        <v>0</v>
      </c>
      <c r="BK265" s="25"/>
      <c r="BL265" s="116">
        <f>BL108</f>
        <v>0</v>
      </c>
      <c r="BM265" s="25"/>
      <c r="BN265" s="116">
        <f>BN108</f>
        <v>0</v>
      </c>
      <c r="BO265" s="25"/>
      <c r="BP265" s="116">
        <f>BP108</f>
        <v>0</v>
      </c>
      <c r="BQ265" s="25"/>
      <c r="BR265" s="116">
        <f>BR108</f>
        <v>0</v>
      </c>
      <c r="BS265" s="25"/>
      <c r="BT265" s="116">
        <f>BT108</f>
        <v>0</v>
      </c>
      <c r="BU265" s="25"/>
      <c r="BV265" s="116">
        <f>BV108</f>
        <v>0</v>
      </c>
      <c r="BW265" s="25"/>
      <c r="BX265" s="116">
        <f>BX108</f>
        <v>0</v>
      </c>
      <c r="BY265" s="25"/>
      <c r="BZ265" s="116">
        <f>BZ108</f>
        <v>0</v>
      </c>
      <c r="CA265" s="25"/>
      <c r="CB265" s="116">
        <f>CB108</f>
        <v>0</v>
      </c>
      <c r="CC265" s="25"/>
      <c r="CD265" s="116">
        <f>CD108</f>
        <v>0</v>
      </c>
      <c r="CE265" s="25"/>
      <c r="CF265" s="116">
        <f>CF108</f>
        <v>0</v>
      </c>
      <c r="CG265" s="25"/>
      <c r="CH265" s="116">
        <f>CH108</f>
        <v>0</v>
      </c>
      <c r="CI265" s="25"/>
      <c r="CJ265" s="116">
        <f>CJ108</f>
        <v>0</v>
      </c>
      <c r="CK265" s="25"/>
      <c r="CL265" s="116">
        <f>CL108</f>
        <v>0</v>
      </c>
      <c r="CM265" s="25"/>
      <c r="CN265" s="116">
        <f>CN108</f>
        <v>0</v>
      </c>
      <c r="CO265" s="25"/>
      <c r="CP265" s="116">
        <f>CP108</f>
        <v>0</v>
      </c>
      <c r="CQ265" s="25"/>
      <c r="CR265" s="116">
        <f>CR108</f>
        <v>0</v>
      </c>
      <c r="CS265" s="25"/>
      <c r="CT265" s="116">
        <f>CT108</f>
        <v>0</v>
      </c>
      <c r="CU265" s="25"/>
      <c r="CV265" s="116">
        <f>CV108</f>
        <v>0</v>
      </c>
      <c r="CW265" s="25"/>
      <c r="CX265" s="116">
        <f>CX108</f>
        <v>0</v>
      </c>
      <c r="CY265" s="25"/>
      <c r="CZ265" s="116">
        <f>CZ108</f>
        <v>0</v>
      </c>
      <c r="DA265" s="25"/>
      <c r="DB265" s="116">
        <f>DB108</f>
        <v>0</v>
      </c>
      <c r="DC265" s="25"/>
      <c r="DD265" s="116">
        <f>DD108</f>
        <v>0</v>
      </c>
      <c r="DE265" s="25"/>
      <c r="DF265" s="116">
        <f>DF108</f>
        <v>0</v>
      </c>
    </row>
    <row r="266" spans="1:110" s="7" customFormat="1" x14ac:dyDescent="0.2">
      <c r="A266" s="94"/>
      <c r="B266" s="94"/>
      <c r="C266" s="117" t="str">
        <f>C111</f>
        <v>PAVIMENTOS</v>
      </c>
      <c r="D266" s="118"/>
      <c r="E266" s="94"/>
      <c r="F266" s="119"/>
      <c r="G266" s="116">
        <f>G120</f>
        <v>2405234.9700000002</v>
      </c>
      <c r="I266" s="116">
        <f>I120</f>
        <v>1801905.28</v>
      </c>
      <c r="J266" s="24"/>
      <c r="K266" s="24"/>
      <c r="L266" s="116">
        <f>L120</f>
        <v>1801905.28</v>
      </c>
      <c r="M266" s="24"/>
      <c r="N266" s="116">
        <f>N120</f>
        <v>603329.69000000006</v>
      </c>
      <c r="O266" s="24"/>
      <c r="P266" s="116">
        <f>P120</f>
        <v>0</v>
      </c>
      <c r="Q266" s="24"/>
      <c r="R266" s="116">
        <f>R120</f>
        <v>0</v>
      </c>
      <c r="S266" s="24"/>
      <c r="T266" s="116">
        <f>T120</f>
        <v>0</v>
      </c>
      <c r="U266" s="24"/>
      <c r="V266" s="116">
        <f>V120</f>
        <v>74831.600000000006</v>
      </c>
      <c r="W266" s="24"/>
      <c r="X266" s="116">
        <f>X120</f>
        <v>0</v>
      </c>
      <c r="Y266" s="24"/>
      <c r="Z266" s="116">
        <f>Z120</f>
        <v>0</v>
      </c>
      <c r="AA266" s="24"/>
      <c r="AB266" s="116">
        <f>AB120</f>
        <v>0</v>
      </c>
      <c r="AC266" s="24"/>
      <c r="AD266" s="116">
        <f>AD120</f>
        <v>0</v>
      </c>
      <c r="AE266" s="24"/>
      <c r="AF266" s="116">
        <f>AF120</f>
        <v>0</v>
      </c>
      <c r="AG266" s="24"/>
      <c r="AH266" s="116">
        <f>AH120</f>
        <v>0</v>
      </c>
      <c r="AI266" s="24"/>
      <c r="AJ266" s="116">
        <f>AJ120</f>
        <v>0</v>
      </c>
      <c r="AK266" s="24"/>
      <c r="AL266" s="116">
        <f>AL120</f>
        <v>0</v>
      </c>
      <c r="AM266" s="24"/>
      <c r="AN266" s="116">
        <f>AN120</f>
        <v>0</v>
      </c>
      <c r="AO266" s="24"/>
      <c r="AP266" s="116">
        <f>AP120</f>
        <v>0</v>
      </c>
      <c r="AQ266" s="24"/>
      <c r="AR266" s="116">
        <f>AR120</f>
        <v>0</v>
      </c>
      <c r="AS266" s="24"/>
      <c r="AT266" s="116">
        <f>AT120</f>
        <v>76614.16</v>
      </c>
      <c r="AU266" s="24"/>
      <c r="AV266" s="116">
        <f>AV120</f>
        <v>0</v>
      </c>
      <c r="AW266" s="24"/>
      <c r="AX266" s="116">
        <f>AX120</f>
        <v>0</v>
      </c>
      <c r="AY266" s="25"/>
      <c r="AZ266" s="116">
        <f>AZ120</f>
        <v>17177.690000000002</v>
      </c>
      <c r="BA266" s="25"/>
      <c r="BB266" s="116">
        <f>BB120</f>
        <v>0</v>
      </c>
      <c r="BC266" s="25"/>
      <c r="BD266" s="116">
        <f>BD120</f>
        <v>0</v>
      </c>
      <c r="BE266" s="25"/>
      <c r="BF266" s="116">
        <f>BF120</f>
        <v>0</v>
      </c>
      <c r="BG266" s="25"/>
      <c r="BH266" s="116">
        <f>BH120</f>
        <v>0</v>
      </c>
      <c r="BI266" s="25"/>
      <c r="BJ266" s="116">
        <f>BJ120</f>
        <v>0</v>
      </c>
      <c r="BK266" s="25"/>
      <c r="BL266" s="116">
        <f>BL120</f>
        <v>153724.63</v>
      </c>
      <c r="BM266" s="25"/>
      <c r="BN266" s="116">
        <f>BN120</f>
        <v>56883.61</v>
      </c>
      <c r="BO266" s="25"/>
      <c r="BP266" s="116">
        <f>BP120</f>
        <v>0</v>
      </c>
      <c r="BQ266" s="25"/>
      <c r="BR266" s="116">
        <f>BR120</f>
        <v>0</v>
      </c>
      <c r="BS266" s="25"/>
      <c r="BT266" s="116">
        <f>BT120</f>
        <v>0</v>
      </c>
      <c r="BU266" s="25"/>
      <c r="BV266" s="116">
        <f>BV120</f>
        <v>0</v>
      </c>
      <c r="BW266" s="25"/>
      <c r="BX266" s="116">
        <f>BX120</f>
        <v>0</v>
      </c>
      <c r="BY266" s="25"/>
      <c r="BZ266" s="116">
        <f>BZ120</f>
        <v>0</v>
      </c>
      <c r="CA266" s="25"/>
      <c r="CB266" s="116">
        <f>CB120</f>
        <v>0</v>
      </c>
      <c r="CC266" s="25"/>
      <c r="CD266" s="116">
        <f>CD120</f>
        <v>0</v>
      </c>
      <c r="CE266" s="25"/>
      <c r="CF266" s="116">
        <f>CF120</f>
        <v>0</v>
      </c>
      <c r="CG266" s="25"/>
      <c r="CH266" s="116">
        <f>CH120</f>
        <v>0</v>
      </c>
      <c r="CI266" s="25"/>
      <c r="CJ266" s="116">
        <f>CJ120</f>
        <v>0</v>
      </c>
      <c r="CK266" s="25"/>
      <c r="CL266" s="116">
        <f>CL120</f>
        <v>0</v>
      </c>
      <c r="CM266" s="25"/>
      <c r="CN266" s="116">
        <f>CN120</f>
        <v>0</v>
      </c>
      <c r="CO266" s="25"/>
      <c r="CP266" s="116">
        <f>CP120</f>
        <v>0</v>
      </c>
      <c r="CQ266" s="25"/>
      <c r="CR266" s="116">
        <f>CR120</f>
        <v>0</v>
      </c>
      <c r="CS266" s="25"/>
      <c r="CT266" s="116">
        <f>CT120</f>
        <v>0</v>
      </c>
      <c r="CU266" s="25"/>
      <c r="CV266" s="116">
        <f>CV120</f>
        <v>263576.71000000002</v>
      </c>
      <c r="CW266" s="25"/>
      <c r="CX266" s="116">
        <f>CX120</f>
        <v>929127.2</v>
      </c>
      <c r="CY266" s="25"/>
      <c r="CZ266" s="116">
        <f>CZ120</f>
        <v>0</v>
      </c>
      <c r="DA266" s="25"/>
      <c r="DB266" s="116">
        <f>DB120</f>
        <v>0</v>
      </c>
      <c r="DC266" s="25"/>
      <c r="DD266" s="116">
        <f>DD120</f>
        <v>229969.68</v>
      </c>
      <c r="DE266" s="25"/>
      <c r="DF266" s="116">
        <f>DF120</f>
        <v>0</v>
      </c>
    </row>
    <row r="267" spans="1:110" s="7" customFormat="1" x14ac:dyDescent="0.2">
      <c r="A267" s="94"/>
      <c r="B267" s="94"/>
      <c r="C267" s="117" t="str">
        <f>C122</f>
        <v>SEÑALAMIENTO</v>
      </c>
      <c r="D267" s="118"/>
      <c r="E267" s="94"/>
      <c r="F267" s="119"/>
      <c r="G267" s="116">
        <f>G144</f>
        <v>884774.83000000007</v>
      </c>
      <c r="I267" s="116">
        <f>I144</f>
        <v>882740.82000000007</v>
      </c>
      <c r="J267" s="24"/>
      <c r="K267" s="24"/>
      <c r="L267" s="116">
        <f>L144</f>
        <v>882740.82000000007</v>
      </c>
      <c r="M267" s="24"/>
      <c r="N267" s="116">
        <f>N144</f>
        <v>2034.01</v>
      </c>
      <c r="O267" s="24"/>
      <c r="P267" s="116">
        <f>P144</f>
        <v>0</v>
      </c>
      <c r="Q267" s="24"/>
      <c r="R267" s="116">
        <f>R144</f>
        <v>0</v>
      </c>
      <c r="S267" s="24"/>
      <c r="T267" s="116">
        <f>T144</f>
        <v>0</v>
      </c>
      <c r="U267" s="24"/>
      <c r="V267" s="116">
        <f>V144</f>
        <v>0</v>
      </c>
      <c r="W267" s="24"/>
      <c r="X267" s="116">
        <f>X144</f>
        <v>0</v>
      </c>
      <c r="Y267" s="24"/>
      <c r="Z267" s="116">
        <f>Z144</f>
        <v>0</v>
      </c>
      <c r="AA267" s="24"/>
      <c r="AB267" s="116">
        <f>AB144</f>
        <v>0</v>
      </c>
      <c r="AC267" s="24"/>
      <c r="AD267" s="116">
        <f>AD144</f>
        <v>0</v>
      </c>
      <c r="AE267" s="24"/>
      <c r="AF267" s="116">
        <f>AF144</f>
        <v>0</v>
      </c>
      <c r="AG267" s="24"/>
      <c r="AH267" s="116">
        <f>AH144</f>
        <v>0</v>
      </c>
      <c r="AI267" s="24"/>
      <c r="AJ267" s="116">
        <f>AJ144</f>
        <v>0</v>
      </c>
      <c r="AK267" s="24"/>
      <c r="AL267" s="116">
        <f>AL144</f>
        <v>0</v>
      </c>
      <c r="AM267" s="24"/>
      <c r="AN267" s="116">
        <f>AN144</f>
        <v>0</v>
      </c>
      <c r="AO267" s="24"/>
      <c r="AP267" s="116">
        <f>AP144</f>
        <v>0</v>
      </c>
      <c r="AQ267" s="24"/>
      <c r="AR267" s="116">
        <f>AR144</f>
        <v>0</v>
      </c>
      <c r="AS267" s="24"/>
      <c r="AT267" s="116">
        <f>AT144</f>
        <v>0</v>
      </c>
      <c r="AU267" s="24"/>
      <c r="AV267" s="116">
        <f>AV144</f>
        <v>0</v>
      </c>
      <c r="AW267" s="24"/>
      <c r="AX267" s="116">
        <f>AX144</f>
        <v>0</v>
      </c>
      <c r="AY267" s="25"/>
      <c r="AZ267" s="116">
        <f>AZ144</f>
        <v>0</v>
      </c>
      <c r="BA267" s="25"/>
      <c r="BB267" s="116">
        <f>BB144</f>
        <v>0</v>
      </c>
      <c r="BC267" s="25"/>
      <c r="BD267" s="116">
        <f>BD144</f>
        <v>0</v>
      </c>
      <c r="BE267" s="25"/>
      <c r="BF267" s="116">
        <f>BF144</f>
        <v>0</v>
      </c>
      <c r="BG267" s="25"/>
      <c r="BH267" s="116">
        <f>BH144</f>
        <v>0</v>
      </c>
      <c r="BI267" s="25"/>
      <c r="BJ267" s="116">
        <f>BJ144</f>
        <v>0</v>
      </c>
      <c r="BK267" s="25"/>
      <c r="BL267" s="116">
        <f>BL144</f>
        <v>0</v>
      </c>
      <c r="BM267" s="25"/>
      <c r="BN267" s="116">
        <f>BN144</f>
        <v>0</v>
      </c>
      <c r="BO267" s="25"/>
      <c r="BP267" s="116">
        <f>BP144</f>
        <v>0</v>
      </c>
      <c r="BQ267" s="25"/>
      <c r="BR267" s="116">
        <f>BR144</f>
        <v>0</v>
      </c>
      <c r="BS267" s="25"/>
      <c r="BT267" s="116">
        <f>BT144</f>
        <v>0</v>
      </c>
      <c r="BU267" s="25"/>
      <c r="BV267" s="116">
        <f>BV144</f>
        <v>0</v>
      </c>
      <c r="BW267" s="25"/>
      <c r="BX267" s="116">
        <f>BX144</f>
        <v>567.36</v>
      </c>
      <c r="BY267" s="25"/>
      <c r="BZ267" s="116">
        <f>BZ144</f>
        <v>0</v>
      </c>
      <c r="CA267" s="25"/>
      <c r="CB267" s="116">
        <f>CB144</f>
        <v>0</v>
      </c>
      <c r="CC267" s="25"/>
      <c r="CD267" s="116">
        <f>CD144</f>
        <v>0</v>
      </c>
      <c r="CE267" s="25"/>
      <c r="CF267" s="116">
        <f>CF144</f>
        <v>0</v>
      </c>
      <c r="CG267" s="25"/>
      <c r="CH267" s="116">
        <f>CH144</f>
        <v>0</v>
      </c>
      <c r="CI267" s="25"/>
      <c r="CJ267" s="116">
        <f>CJ144</f>
        <v>0</v>
      </c>
      <c r="CK267" s="25"/>
      <c r="CL267" s="116">
        <f>CL144</f>
        <v>0</v>
      </c>
      <c r="CM267" s="25"/>
      <c r="CN267" s="116">
        <f>CN144</f>
        <v>0</v>
      </c>
      <c r="CO267" s="25"/>
      <c r="CP267" s="116">
        <f>CP144</f>
        <v>0</v>
      </c>
      <c r="CQ267" s="25"/>
      <c r="CR267" s="116">
        <f>CR144</f>
        <v>0</v>
      </c>
      <c r="CS267" s="25"/>
      <c r="CT267" s="116">
        <f>CT144</f>
        <v>0</v>
      </c>
      <c r="CU267" s="25"/>
      <c r="CV267" s="116">
        <f>CV144</f>
        <v>0</v>
      </c>
      <c r="CW267" s="25"/>
      <c r="CX267" s="116">
        <f>CX144</f>
        <v>0</v>
      </c>
      <c r="CY267" s="25"/>
      <c r="CZ267" s="116">
        <f>CZ144</f>
        <v>0</v>
      </c>
      <c r="DA267" s="25"/>
      <c r="DB267" s="116">
        <f>DB144</f>
        <v>882173.46000000008</v>
      </c>
      <c r="DC267" s="25"/>
      <c r="DD267" s="116">
        <f>DD144</f>
        <v>0</v>
      </c>
      <c r="DE267" s="25"/>
      <c r="DF267" s="116">
        <f>DF144</f>
        <v>0</v>
      </c>
    </row>
    <row r="268" spans="1:110" s="7" customFormat="1" x14ac:dyDescent="0.2">
      <c r="A268" s="94"/>
      <c r="B268" s="94"/>
      <c r="C268" s="117" t="str">
        <f>C145</f>
        <v>ALUMBRADO Y RED ELECTRICA DE MEDIA TENSIÓN</v>
      </c>
      <c r="D268" s="118"/>
      <c r="E268" s="94"/>
      <c r="F268" s="119"/>
      <c r="G268" s="116">
        <f>G194</f>
        <v>2710387.0200000009</v>
      </c>
      <c r="I268" s="116">
        <f>I194</f>
        <v>2537626.6100000013</v>
      </c>
      <c r="J268" s="24"/>
      <c r="K268" s="24"/>
      <c r="L268" s="116">
        <f>L194</f>
        <v>2537626.6100000013</v>
      </c>
      <c r="M268" s="24"/>
      <c r="N268" s="116">
        <f>N194</f>
        <v>172760.41</v>
      </c>
      <c r="O268" s="24"/>
      <c r="P268" s="116">
        <f>P194</f>
        <v>0</v>
      </c>
      <c r="Q268" s="24"/>
      <c r="R268" s="116">
        <f>R194</f>
        <v>0</v>
      </c>
      <c r="S268" s="24"/>
      <c r="T268" s="116">
        <f>T194</f>
        <v>0</v>
      </c>
      <c r="U268" s="24"/>
      <c r="V268" s="116">
        <f>V194</f>
        <v>0</v>
      </c>
      <c r="W268" s="24"/>
      <c r="X268" s="116">
        <f>X194</f>
        <v>0</v>
      </c>
      <c r="Y268" s="24"/>
      <c r="Z268" s="116">
        <f>Z194</f>
        <v>0</v>
      </c>
      <c r="AA268" s="24"/>
      <c r="AB268" s="116">
        <f>AB194</f>
        <v>0</v>
      </c>
      <c r="AC268" s="24"/>
      <c r="AD268" s="116">
        <f>AD194</f>
        <v>0</v>
      </c>
      <c r="AE268" s="24"/>
      <c r="AF268" s="116">
        <f>AF194</f>
        <v>0</v>
      </c>
      <c r="AG268" s="24"/>
      <c r="AH268" s="116">
        <f>AH194</f>
        <v>0</v>
      </c>
      <c r="AI268" s="24"/>
      <c r="AJ268" s="116">
        <f>AJ194</f>
        <v>0</v>
      </c>
      <c r="AK268" s="24"/>
      <c r="AL268" s="116">
        <f>AL194</f>
        <v>0</v>
      </c>
      <c r="AM268" s="24"/>
      <c r="AN268" s="116">
        <f>AN194</f>
        <v>0</v>
      </c>
      <c r="AO268" s="24"/>
      <c r="AP268" s="116">
        <f>AP194</f>
        <v>0</v>
      </c>
      <c r="AQ268" s="24"/>
      <c r="AR268" s="116">
        <f>AR194</f>
        <v>0</v>
      </c>
      <c r="AS268" s="24"/>
      <c r="AT268" s="116">
        <f>AT194</f>
        <v>0</v>
      </c>
      <c r="AU268" s="24"/>
      <c r="AV268" s="116">
        <f>AV194</f>
        <v>0</v>
      </c>
      <c r="AW268" s="24"/>
      <c r="AX268" s="116">
        <f>AX194</f>
        <v>0</v>
      </c>
      <c r="AY268" s="25"/>
      <c r="AZ268" s="116">
        <f>AZ194</f>
        <v>0</v>
      </c>
      <c r="BA268" s="25"/>
      <c r="BB268" s="116">
        <f>BB194</f>
        <v>0</v>
      </c>
      <c r="BC268" s="25"/>
      <c r="BD268" s="116">
        <f>BD194</f>
        <v>0</v>
      </c>
      <c r="BE268" s="25"/>
      <c r="BF268" s="116">
        <f>BF194</f>
        <v>0</v>
      </c>
      <c r="BG268" s="25"/>
      <c r="BH268" s="116">
        <f>BH194</f>
        <v>0</v>
      </c>
      <c r="BI268" s="25"/>
      <c r="BJ268" s="116">
        <f>BJ194</f>
        <v>0</v>
      </c>
      <c r="BK268" s="25"/>
      <c r="BL268" s="116">
        <f>BL194</f>
        <v>0</v>
      </c>
      <c r="BM268" s="25"/>
      <c r="BN268" s="116">
        <f>BN194</f>
        <v>0</v>
      </c>
      <c r="BO268" s="25"/>
      <c r="BP268" s="116">
        <f>BP194</f>
        <v>0</v>
      </c>
      <c r="BQ268" s="25"/>
      <c r="BR268" s="116">
        <f>BR194</f>
        <v>0</v>
      </c>
      <c r="BS268" s="25"/>
      <c r="BT268" s="116">
        <f>BT194</f>
        <v>0</v>
      </c>
      <c r="BU268" s="25"/>
      <c r="BV268" s="116">
        <f>BV194</f>
        <v>0</v>
      </c>
      <c r="BW268" s="25"/>
      <c r="BX268" s="116">
        <f>BX194</f>
        <v>662563.97</v>
      </c>
      <c r="BY268" s="25"/>
      <c r="BZ268" s="116">
        <f>BZ194</f>
        <v>0</v>
      </c>
      <c r="CA268" s="25"/>
      <c r="CB268" s="116">
        <f>CB194</f>
        <v>0</v>
      </c>
      <c r="CC268" s="25"/>
      <c r="CD268" s="116">
        <f>CD194</f>
        <v>0</v>
      </c>
      <c r="CE268" s="25"/>
      <c r="CF268" s="116">
        <f>CF194</f>
        <v>0</v>
      </c>
      <c r="CG268" s="25"/>
      <c r="CH268" s="116">
        <f>CH194</f>
        <v>0</v>
      </c>
      <c r="CI268" s="25"/>
      <c r="CJ268" s="116">
        <f>CJ194</f>
        <v>0</v>
      </c>
      <c r="CK268" s="25"/>
      <c r="CL268" s="116">
        <f>CL194</f>
        <v>0</v>
      </c>
      <c r="CM268" s="25"/>
      <c r="CN268" s="116">
        <f>CN194</f>
        <v>0</v>
      </c>
      <c r="CO268" s="25"/>
      <c r="CP268" s="116">
        <f>CP194</f>
        <v>0</v>
      </c>
      <c r="CQ268" s="25"/>
      <c r="CR268" s="116">
        <f>CR194</f>
        <v>0</v>
      </c>
      <c r="CS268" s="25"/>
      <c r="CT268" s="116">
        <f>CT194</f>
        <v>0</v>
      </c>
      <c r="CU268" s="25"/>
      <c r="CV268" s="116">
        <f>CV194</f>
        <v>0</v>
      </c>
      <c r="CW268" s="25"/>
      <c r="CX268" s="116">
        <f>CX194</f>
        <v>0</v>
      </c>
      <c r="CY268" s="25"/>
      <c r="CZ268" s="116">
        <f>CZ194</f>
        <v>0</v>
      </c>
      <c r="DA268" s="25"/>
      <c r="DB268" s="116">
        <f>DB194</f>
        <v>1875062.6400000006</v>
      </c>
      <c r="DC268" s="25"/>
      <c r="DD268" s="116">
        <f>DD194</f>
        <v>0</v>
      </c>
      <c r="DE268" s="25"/>
      <c r="DF268" s="116">
        <f>DF194</f>
        <v>0</v>
      </c>
    </row>
    <row r="269" spans="1:110" s="7" customFormat="1" x14ac:dyDescent="0.2">
      <c r="A269" s="94"/>
      <c r="B269" s="94"/>
      <c r="C269" s="117" t="str">
        <f>C195</f>
        <v>EXTRAORDINARIOS</v>
      </c>
      <c r="D269" s="118"/>
      <c r="E269" s="94"/>
      <c r="F269" s="119"/>
      <c r="G269" s="116">
        <f>G195</f>
        <v>0</v>
      </c>
      <c r="I269" s="116">
        <f>I259</f>
        <v>5463464.4000000004</v>
      </c>
      <c r="J269" s="24"/>
      <c r="K269" s="24"/>
      <c r="L269" s="116">
        <f>L195</f>
        <v>0</v>
      </c>
      <c r="M269" s="24"/>
      <c r="N269" s="116">
        <f>N195</f>
        <v>0</v>
      </c>
      <c r="O269" s="24"/>
      <c r="P269" s="116">
        <f>P195</f>
        <v>0</v>
      </c>
      <c r="Q269" s="24"/>
      <c r="R269" s="116">
        <f>R195</f>
        <v>0</v>
      </c>
      <c r="S269" s="24"/>
      <c r="T269" s="116">
        <f>T195</f>
        <v>0</v>
      </c>
      <c r="U269" s="24"/>
      <c r="V269" s="116">
        <f>V195</f>
        <v>0</v>
      </c>
      <c r="W269" s="24"/>
      <c r="X269" s="116">
        <f>X195</f>
        <v>0</v>
      </c>
      <c r="Y269" s="24"/>
      <c r="Z269" s="116">
        <f>Z195</f>
        <v>0</v>
      </c>
      <c r="AA269" s="24"/>
      <c r="AB269" s="116">
        <f>AB195</f>
        <v>0</v>
      </c>
      <c r="AC269" s="24"/>
      <c r="AD269" s="116">
        <f>AD195</f>
        <v>0</v>
      </c>
      <c r="AE269" s="24"/>
      <c r="AF269" s="116">
        <f>AF195</f>
        <v>0</v>
      </c>
      <c r="AG269" s="24"/>
      <c r="AH269" s="116">
        <f>AH195</f>
        <v>0</v>
      </c>
      <c r="AI269" s="24"/>
      <c r="AJ269" s="116">
        <f>AJ195</f>
        <v>0</v>
      </c>
      <c r="AK269" s="24"/>
      <c r="AL269" s="116">
        <f>AL195</f>
        <v>0</v>
      </c>
      <c r="AM269" s="24"/>
      <c r="AN269" s="116">
        <f>AN195</f>
        <v>0</v>
      </c>
      <c r="AO269" s="24"/>
      <c r="AP269" s="116">
        <f>AP195</f>
        <v>0</v>
      </c>
      <c r="AQ269" s="24"/>
      <c r="AR269" s="116">
        <f>AR195</f>
        <v>0</v>
      </c>
      <c r="AS269" s="24"/>
      <c r="AT269" s="116">
        <f>AT195</f>
        <v>0</v>
      </c>
      <c r="AU269" s="24"/>
      <c r="AV269" s="116">
        <f>AV195</f>
        <v>0</v>
      </c>
      <c r="AW269" s="24"/>
      <c r="AX269" s="116">
        <f>AX195</f>
        <v>0</v>
      </c>
      <c r="AY269" s="25"/>
      <c r="AZ269" s="116">
        <f>AZ195</f>
        <v>0</v>
      </c>
      <c r="BA269" s="25"/>
      <c r="BB269" s="116">
        <f>BB195</f>
        <v>0</v>
      </c>
      <c r="BC269" s="25"/>
      <c r="BD269" s="116">
        <f>BD195</f>
        <v>0</v>
      </c>
      <c r="BE269" s="25"/>
      <c r="BF269" s="116">
        <f>BF195</f>
        <v>0</v>
      </c>
      <c r="BG269" s="25"/>
      <c r="BH269" s="116">
        <f>BH195</f>
        <v>0</v>
      </c>
      <c r="BI269" s="25"/>
      <c r="BJ269" s="116">
        <f>BJ195</f>
        <v>0</v>
      </c>
      <c r="BK269" s="25"/>
      <c r="BL269" s="116">
        <f>BL195</f>
        <v>0</v>
      </c>
      <c r="BM269" s="25"/>
      <c r="BN269" s="116">
        <f>BN195</f>
        <v>0</v>
      </c>
      <c r="BO269" s="25"/>
      <c r="BP269" s="116">
        <f>BP195</f>
        <v>0</v>
      </c>
      <c r="BQ269" s="25"/>
      <c r="BR269" s="116">
        <f>BR195</f>
        <v>0</v>
      </c>
      <c r="BS269" s="25"/>
      <c r="BT269" s="116">
        <f>BT195</f>
        <v>0</v>
      </c>
      <c r="BU269" s="25"/>
      <c r="BV269" s="116">
        <f>BV195</f>
        <v>0</v>
      </c>
      <c r="BW269" s="25"/>
      <c r="BX269" s="116">
        <f>BX195</f>
        <v>0</v>
      </c>
      <c r="BY269" s="25"/>
      <c r="BZ269" s="116">
        <f>BZ195</f>
        <v>0</v>
      </c>
      <c r="CA269" s="25"/>
      <c r="CB269" s="116">
        <f>CB195</f>
        <v>0</v>
      </c>
      <c r="CC269" s="25"/>
      <c r="CD269" s="116">
        <f>CD195</f>
        <v>0</v>
      </c>
      <c r="CE269" s="25"/>
      <c r="CF269" s="116">
        <f>CF195</f>
        <v>0</v>
      </c>
      <c r="CG269" s="25"/>
      <c r="CH269" s="116">
        <f>CH195</f>
        <v>0</v>
      </c>
      <c r="CI269" s="25"/>
      <c r="CJ269" s="116">
        <f>CJ195</f>
        <v>0</v>
      </c>
      <c r="CK269" s="25"/>
      <c r="CL269" s="116">
        <f>CL195</f>
        <v>0</v>
      </c>
      <c r="CM269" s="25"/>
      <c r="CN269" s="116">
        <f>CN195</f>
        <v>0</v>
      </c>
      <c r="CO269" s="25"/>
      <c r="CP269" s="116">
        <f>CP195</f>
        <v>0</v>
      </c>
      <c r="CQ269" s="25"/>
      <c r="CR269" s="116">
        <f>CR195</f>
        <v>0</v>
      </c>
      <c r="CS269" s="25"/>
      <c r="CT269" s="116">
        <f>CT259</f>
        <v>1537854.13</v>
      </c>
      <c r="CU269" s="25"/>
      <c r="CV269" s="116">
        <f>CV195</f>
        <v>0</v>
      </c>
      <c r="CW269" s="25"/>
      <c r="CX269" s="116">
        <f>CX195</f>
        <v>0</v>
      </c>
      <c r="CY269" s="25"/>
      <c r="CZ269" s="116">
        <f>CZ259</f>
        <v>0</v>
      </c>
      <c r="DA269" s="25"/>
      <c r="DB269" s="116">
        <f>DB195</f>
        <v>0</v>
      </c>
      <c r="DC269" s="25"/>
      <c r="DD269" s="116">
        <f>DD195</f>
        <v>0</v>
      </c>
      <c r="DE269" s="25"/>
      <c r="DF269" s="116">
        <f>DF259</f>
        <v>3925610.2699999996</v>
      </c>
    </row>
    <row r="270" spans="1:110" s="7" customFormat="1" ht="15" x14ac:dyDescent="0.2">
      <c r="A270" s="48"/>
      <c r="B270" s="48"/>
      <c r="C270" s="49"/>
      <c r="D270" s="50"/>
      <c r="E270" s="51"/>
      <c r="F270" s="52"/>
      <c r="G270" s="43"/>
      <c r="H270" s="24"/>
      <c r="I270" s="43"/>
      <c r="J270" s="24"/>
      <c r="K270" s="24"/>
      <c r="L270" s="43"/>
      <c r="M270" s="24"/>
      <c r="N270" s="43"/>
      <c r="O270" s="24"/>
      <c r="P270" s="43"/>
      <c r="Q270" s="24"/>
      <c r="R270" s="43"/>
      <c r="S270" s="24"/>
      <c r="T270" s="43"/>
      <c r="U270" s="24"/>
      <c r="V270" s="43"/>
      <c r="W270" s="24"/>
      <c r="X270" s="43"/>
      <c r="Y270" s="24"/>
      <c r="Z270" s="43"/>
      <c r="AA270" s="24"/>
      <c r="AB270" s="43"/>
      <c r="AC270" s="24"/>
      <c r="AD270" s="43"/>
      <c r="AE270" s="24"/>
      <c r="AF270" s="43"/>
      <c r="AG270" s="24"/>
      <c r="AH270" s="43"/>
      <c r="AI270" s="24"/>
      <c r="AJ270" s="43"/>
      <c r="AK270" s="24"/>
      <c r="AL270" s="43"/>
      <c r="AM270" s="24"/>
      <c r="AN270" s="43"/>
      <c r="AO270" s="24"/>
      <c r="AP270" s="43"/>
      <c r="AQ270" s="24"/>
      <c r="AR270" s="43"/>
      <c r="AS270" s="24"/>
      <c r="AT270" s="43"/>
      <c r="AU270" s="24"/>
      <c r="AV270" s="43"/>
      <c r="AW270" s="24"/>
      <c r="AX270" s="43"/>
      <c r="AZ270" s="43"/>
      <c r="BA270" s="25"/>
      <c r="BB270" s="43"/>
      <c r="BC270" s="25"/>
      <c r="BD270" s="43"/>
      <c r="BF270" s="43"/>
      <c r="BG270" s="25"/>
      <c r="BH270" s="43"/>
      <c r="BI270" s="25"/>
      <c r="BJ270" s="43"/>
      <c r="BL270" s="25"/>
      <c r="BM270" s="25"/>
      <c r="BN270" s="25"/>
      <c r="BO270" s="25"/>
      <c r="BP270" s="25"/>
      <c r="BR270" s="25"/>
      <c r="BS270" s="25"/>
      <c r="BT270" s="25"/>
      <c r="BU270" s="25"/>
      <c r="BV270" s="25"/>
      <c r="BX270" s="25"/>
      <c r="BY270" s="25"/>
      <c r="BZ270" s="25"/>
      <c r="CA270" s="25"/>
      <c r="CB270" s="25"/>
      <c r="CD270" s="25"/>
      <c r="CE270" s="25"/>
      <c r="CF270" s="25"/>
      <c r="CG270" s="25"/>
      <c r="CH270" s="25"/>
      <c r="CJ270" s="25"/>
      <c r="CK270" s="25"/>
      <c r="CL270" s="25"/>
      <c r="CM270" s="25"/>
      <c r="CN270" s="25"/>
      <c r="CP270" s="25"/>
      <c r="CQ270" s="25"/>
      <c r="CR270" s="25"/>
      <c r="CS270" s="25"/>
      <c r="CT270" s="25"/>
      <c r="CV270" s="25"/>
      <c r="CW270" s="25"/>
      <c r="CX270" s="25"/>
      <c r="CY270" s="25"/>
      <c r="CZ270" s="25"/>
      <c r="DB270" s="25"/>
      <c r="DD270" s="25"/>
      <c r="DF270" s="25"/>
    </row>
    <row r="271" spans="1:110" x14ac:dyDescent="0.2">
      <c r="A271" s="13"/>
      <c r="B271" s="13"/>
      <c r="C271" s="8"/>
      <c r="D271" s="1"/>
      <c r="E271" s="44"/>
      <c r="F271" s="30" t="s">
        <v>22</v>
      </c>
      <c r="G271" s="31">
        <f>SUM(G261:G270)</f>
        <v>60146704.030000001</v>
      </c>
      <c r="H271" s="39"/>
      <c r="I271" s="31">
        <f>SUM(I261:I270)</f>
        <v>60146703.980000004</v>
      </c>
      <c r="J271" s="9"/>
      <c r="K271" s="33"/>
      <c r="L271" s="31">
        <f>SUM(L261:L270)</f>
        <v>54683239.580000006</v>
      </c>
      <c r="M271" s="7"/>
      <c r="N271" s="31">
        <f>SUM(N261:N270)</f>
        <v>5463464.4499999993</v>
      </c>
      <c r="O271" s="7"/>
      <c r="P271" s="31">
        <f t="shared" ref="P271" si="2222">SUM(P261:P270)</f>
        <v>347642.86</v>
      </c>
      <c r="Q271" s="7"/>
      <c r="R271" s="31">
        <f t="shared" ref="R271" si="2223">SUM(R261:R270)</f>
        <v>0</v>
      </c>
      <c r="S271" s="7"/>
      <c r="T271" s="31">
        <f t="shared" ref="T271" si="2224">SUM(T261:T270)</f>
        <v>0</v>
      </c>
      <c r="U271" s="7"/>
      <c r="V271" s="31">
        <f t="shared" ref="V271" si="2225">SUM(V261:V270)</f>
        <v>7307913.6000000006</v>
      </c>
      <c r="W271" s="7"/>
      <c r="X271" s="31">
        <f t="shared" ref="X271" si="2226">SUM(X261:X270)</f>
        <v>149506.51</v>
      </c>
      <c r="Y271" s="7"/>
      <c r="Z271" s="31">
        <f t="shared" ref="Z271" si="2227">SUM(Z261:Z270)</f>
        <v>0</v>
      </c>
      <c r="AA271" s="7"/>
      <c r="AB271" s="31">
        <f t="shared" ref="AB271" si="2228">SUM(AB261:AB270)</f>
        <v>9211235.9600000009</v>
      </c>
      <c r="AC271" s="7"/>
      <c r="AD271" s="31">
        <f t="shared" ref="AD271" si="2229">SUM(AD261:AD270)</f>
        <v>711792.19</v>
      </c>
      <c r="AE271" s="7"/>
      <c r="AF271" s="31">
        <f t="shared" ref="AF271" si="2230">SUM(AF261:AF270)</f>
        <v>0</v>
      </c>
      <c r="AG271" s="7"/>
      <c r="AH271" s="31">
        <f t="shared" ref="AH271" si="2231">SUM(AH261:AH270)</f>
        <v>5004420.71</v>
      </c>
      <c r="AI271" s="7"/>
      <c r="AJ271" s="31">
        <f t="shared" ref="AJ271" si="2232">SUM(AJ261:AJ270)</f>
        <v>0</v>
      </c>
      <c r="AK271" s="7"/>
      <c r="AL271" s="31">
        <f t="shared" ref="AL271" si="2233">SUM(AL261:AL270)</f>
        <v>0</v>
      </c>
      <c r="AM271" s="7"/>
      <c r="AN271" s="31">
        <f t="shared" ref="AN271" si="2234">SUM(AN261:AN270)</f>
        <v>6257907.3399999999</v>
      </c>
      <c r="AO271" s="7"/>
      <c r="AP271" s="31">
        <f t="shared" ref="AP271" si="2235">SUM(AP261:AP270)</f>
        <v>52374.46</v>
      </c>
      <c r="AQ271" s="7"/>
      <c r="AR271" s="31">
        <f t="shared" ref="AR271" si="2236">SUM(AR261:AR270)</f>
        <v>0</v>
      </c>
      <c r="AS271" s="7"/>
      <c r="AT271" s="31">
        <f t="shared" ref="AT271" si="2237">SUM(AT261:AT270)</f>
        <v>3148424.8899999997</v>
      </c>
      <c r="AU271" s="7"/>
      <c r="AV271" s="31">
        <f t="shared" ref="AV271" si="2238">SUM(AV261:AV270)</f>
        <v>157166.05000000002</v>
      </c>
      <c r="AW271" s="7"/>
      <c r="AX271" s="31">
        <f t="shared" ref="AX271" si="2239">SUM(AX261:AX270)</f>
        <v>0</v>
      </c>
      <c r="AY271" s="7"/>
      <c r="AZ271" s="31">
        <f t="shared" ref="AZ271" si="2240">SUM(AZ261:AZ270)</f>
        <v>2497864.44</v>
      </c>
      <c r="BA271" s="7"/>
      <c r="BB271" s="31">
        <f t="shared" ref="BB271" si="2241">SUM(BB261:BB270)</f>
        <v>0</v>
      </c>
      <c r="BC271" s="9"/>
      <c r="BD271" s="31">
        <f t="shared" ref="BD271" si="2242">SUM(BD261:BD270)</f>
        <v>0</v>
      </c>
      <c r="BE271" s="7"/>
      <c r="BF271" s="31">
        <f t="shared" ref="BF271" si="2243">SUM(BF261:BF270)</f>
        <v>3300614.91</v>
      </c>
      <c r="BG271" s="7"/>
      <c r="BH271" s="31">
        <f t="shared" ref="BH271" si="2244">SUM(BH261:BH270)</f>
        <v>343.65</v>
      </c>
      <c r="BI271" s="9"/>
      <c r="BJ271" s="31">
        <f t="shared" ref="BJ271" si="2245">SUM(BJ261:BJ270)</f>
        <v>0</v>
      </c>
      <c r="BK271" s="7"/>
      <c r="BL271" s="31">
        <f t="shared" ref="BL271" si="2246">SUM(BL261:BL270)</f>
        <v>4946481.0200000005</v>
      </c>
      <c r="BM271" s="7"/>
      <c r="BN271" s="31">
        <f t="shared" ref="BN271" si="2247">SUM(BN261:BN270)</f>
        <v>62521.46</v>
      </c>
      <c r="BO271" s="9"/>
      <c r="BP271" s="31">
        <f t="shared" ref="BP271" si="2248">SUM(BP261:BP270)</f>
        <v>0</v>
      </c>
      <c r="BQ271" s="7"/>
      <c r="BR271" s="31">
        <f t="shared" ref="BR271" si="2249">SUM(BR261:BR270)</f>
        <v>2535515.71</v>
      </c>
      <c r="BS271" s="7"/>
      <c r="BT271" s="31">
        <f t="shared" ref="BT271" si="2250">SUM(BT261:BT270)</f>
        <v>0</v>
      </c>
      <c r="BU271" s="9"/>
      <c r="BV271" s="31">
        <f t="shared" ref="BV271" si="2251">SUM(BV261:BV270)</f>
        <v>0</v>
      </c>
      <c r="BW271" s="7"/>
      <c r="BX271" s="31">
        <f t="shared" ref="BX271" si="2252">SUM(BX261:BX270)</f>
        <v>1218932.96</v>
      </c>
      <c r="BY271" s="7"/>
      <c r="BZ271" s="31">
        <f t="shared" ref="BZ271" si="2253">SUM(BZ261:BZ270)</f>
        <v>685405.59</v>
      </c>
      <c r="CA271" s="9"/>
      <c r="CB271" s="31">
        <f t="shared" ref="CB271" si="2254">SUM(CB261:CB270)</f>
        <v>0</v>
      </c>
      <c r="CC271" s="7"/>
      <c r="CD271" s="31">
        <f t="shared" ref="CD271" si="2255">SUM(CD261:CD270)</f>
        <v>508639.04</v>
      </c>
      <c r="CE271" s="7"/>
      <c r="CF271" s="31">
        <f t="shared" ref="CF271" si="2256">SUM(CF261:CF270)</f>
        <v>506340.73</v>
      </c>
      <c r="CG271" s="9"/>
      <c r="CH271" s="31">
        <f t="shared" ref="CH271" si="2257">SUM(CH261:CH270)</f>
        <v>0</v>
      </c>
      <c r="CI271" s="7"/>
      <c r="CJ271" s="31">
        <f t="shared" ref="CJ271" si="2258">SUM(CJ261:CJ270)</f>
        <v>956581.67999999993</v>
      </c>
      <c r="CK271" s="7"/>
      <c r="CL271" s="31">
        <f t="shared" ref="CL271" si="2259">SUM(CL261:CL270)</f>
        <v>212106.62</v>
      </c>
      <c r="CM271" s="9"/>
      <c r="CN271" s="31">
        <f t="shared" ref="CN271" si="2260">SUM(CN261:CN270)</f>
        <v>0</v>
      </c>
      <c r="CO271" s="7"/>
      <c r="CP271" s="31">
        <f t="shared" ref="CP271" si="2261">SUM(CP261:CP270)</f>
        <v>-797049.22</v>
      </c>
      <c r="CQ271" s="7"/>
      <c r="CR271" s="31">
        <f t="shared" ref="CR271" si="2262">SUM(CR261:CR270)</f>
        <v>-95028.82</v>
      </c>
      <c r="CS271" s="9"/>
      <c r="CT271" s="31">
        <f t="shared" ref="CT271" si="2263">SUM(CT261:CT270)</f>
        <v>1537854.13</v>
      </c>
      <c r="CU271" s="7"/>
      <c r="CV271" s="31">
        <f t="shared" ref="CV271" si="2264">SUM(CV261:CV270)</f>
        <v>2822766.09</v>
      </c>
      <c r="CW271" s="7"/>
      <c r="CX271" s="31">
        <f>SUM(CX261:CX270)</f>
        <v>1318352.1399999999</v>
      </c>
      <c r="CY271" s="9"/>
      <c r="CZ271" s="31">
        <f t="shared" ref="CZ271" si="2265">SUM(CZ261:CZ270)</f>
        <v>0</v>
      </c>
      <c r="DA271" s="7"/>
      <c r="DB271" s="31">
        <f t="shared" ref="DB271" si="2266">SUM(DB261:DB270)</f>
        <v>1520256.5900000008</v>
      </c>
      <c r="DC271" s="7"/>
      <c r="DD271" s="31">
        <f>SUM(DD261:DD270)</f>
        <v>134210.41999999998</v>
      </c>
      <c r="DE271" s="7"/>
      <c r="DF271" s="31">
        <f t="shared" ref="DF271" si="2267">SUM(DF261:DF270)</f>
        <v>3925610.2699999996</v>
      </c>
    </row>
    <row r="272" spans="1:110" s="40" customFormat="1" ht="19.5" customHeight="1" x14ac:dyDescent="0.2">
      <c r="A272" s="35"/>
      <c r="B272" s="35"/>
      <c r="C272" s="36"/>
      <c r="D272" s="37"/>
      <c r="E272" s="4"/>
      <c r="F272" s="38"/>
      <c r="G272" s="39"/>
      <c r="H272" s="39"/>
      <c r="I272" s="39"/>
      <c r="J272" s="9"/>
      <c r="K272" s="33"/>
      <c r="L272" s="39"/>
      <c r="M272" s="9"/>
      <c r="N272" s="39"/>
      <c r="P272" s="54">
        <f>P271+R271+T271</f>
        <v>347642.86</v>
      </c>
      <c r="R272" s="39"/>
      <c r="T272" s="39"/>
      <c r="V272" s="54">
        <f>V271+X271+Z271</f>
        <v>7457420.1100000003</v>
      </c>
      <c r="X272" s="39"/>
      <c r="Z272" s="39"/>
      <c r="AB272" s="54">
        <f>AB271+AD271+AF271</f>
        <v>9923028.1500000004</v>
      </c>
      <c r="AD272" s="39"/>
      <c r="AF272" s="39"/>
      <c r="AH272" s="54">
        <f>AH271+AJ271+AL271</f>
        <v>5004420.71</v>
      </c>
      <c r="AJ272" s="39"/>
      <c r="AL272" s="39"/>
      <c r="AN272" s="54">
        <f>AN271+AP271+AR271</f>
        <v>6310281.7999999998</v>
      </c>
      <c r="AP272" s="39"/>
      <c r="AR272" s="39"/>
      <c r="AT272" s="54">
        <f>AT271+AV271+AX271</f>
        <v>3305590.9399999995</v>
      </c>
      <c r="AV272" s="39"/>
      <c r="AX272" s="39"/>
      <c r="AY272" s="7"/>
      <c r="AZ272" s="54">
        <f>AZ271+BB271+BD271</f>
        <v>2497864.44</v>
      </c>
      <c r="BA272" s="9"/>
      <c r="BB272" s="39"/>
      <c r="BC272" s="9"/>
      <c r="BD272" s="39"/>
      <c r="BE272" s="7"/>
      <c r="BF272" s="54">
        <f>BF271+BH271+BJ271</f>
        <v>3300958.56</v>
      </c>
      <c r="BG272" s="9"/>
      <c r="BH272" s="39"/>
      <c r="BI272" s="9"/>
      <c r="BJ272" s="39"/>
      <c r="BK272" s="7"/>
      <c r="BL272" s="54">
        <f>BL271+BN271+BP271</f>
        <v>5009002.4800000004</v>
      </c>
      <c r="BM272" s="9"/>
      <c r="BN272" s="39"/>
      <c r="BO272" s="9"/>
      <c r="BP272" s="39"/>
      <c r="BQ272" s="7"/>
      <c r="BR272" s="54">
        <f>BR271+BT271+BV271</f>
        <v>2535515.71</v>
      </c>
      <c r="BS272" s="9"/>
      <c r="BT272" s="39"/>
      <c r="BU272" s="9"/>
      <c r="BV272" s="39"/>
      <c r="BW272" s="7"/>
      <c r="BX272" s="54">
        <f>BX271+BZ271+CB271</f>
        <v>1904338.5499999998</v>
      </c>
      <c r="BY272" s="9"/>
      <c r="BZ272" s="39"/>
      <c r="CA272" s="9"/>
      <c r="CB272" s="39"/>
      <c r="CC272" s="7"/>
      <c r="CD272" s="54">
        <f>CD271+CF271+CH271</f>
        <v>1014979.77</v>
      </c>
      <c r="CE272" s="9"/>
      <c r="CF272" s="39"/>
      <c r="CG272" s="9"/>
      <c r="CH272" s="39"/>
      <c r="CI272" s="7"/>
      <c r="CJ272" s="54">
        <f>CJ271+CL271+CN271</f>
        <v>1168688.2999999998</v>
      </c>
      <c r="CK272" s="9"/>
      <c r="CL272" s="39"/>
      <c r="CM272" s="9"/>
      <c r="CN272" s="39"/>
      <c r="CO272" s="7"/>
      <c r="CP272" s="54">
        <f>CP271+CR271+CT271</f>
        <v>645776.08999999985</v>
      </c>
      <c r="CQ272" s="9"/>
      <c r="CR272" s="39"/>
      <c r="CS272" s="9"/>
      <c r="CT272" s="39"/>
      <c r="CU272" s="7"/>
      <c r="CV272" s="54">
        <f>CV271+CX271+CZ271</f>
        <v>4141118.2299999995</v>
      </c>
      <c r="CW272" s="9"/>
      <c r="CX272" s="39"/>
      <c r="CY272" s="9"/>
      <c r="CZ272" s="39"/>
      <c r="DA272" s="7"/>
      <c r="DB272" s="54">
        <f>DB271+DD271+DF271</f>
        <v>5580077.2800000003</v>
      </c>
      <c r="DC272" s="7"/>
      <c r="DD272" s="39"/>
      <c r="DE272" s="7"/>
      <c r="DF272" s="39"/>
    </row>
    <row r="273" spans="1:110" x14ac:dyDescent="0.2">
      <c r="A273" s="13"/>
      <c r="B273" s="13"/>
      <c r="C273" s="8"/>
      <c r="D273" s="1"/>
      <c r="E273" s="4"/>
      <c r="F273" s="30" t="s">
        <v>11</v>
      </c>
      <c r="G273" s="31">
        <f>ROUND(G271*0.16,2)</f>
        <v>9623472.6400000006</v>
      </c>
      <c r="H273" s="39"/>
      <c r="I273" s="31">
        <f>I271*0.16</f>
        <v>9623472.6368000004</v>
      </c>
      <c r="J273" s="9"/>
      <c r="K273" s="33"/>
      <c r="L273" s="31">
        <f>ROUNDDOWN(L271*0.16,2)</f>
        <v>8749318.3300000001</v>
      </c>
      <c r="M273" s="7"/>
      <c r="N273" s="31">
        <f>ROUNDUP(N271*0.16,2)</f>
        <v>874154.32000000007</v>
      </c>
      <c r="O273" s="6"/>
      <c r="P273" s="31">
        <f>ROUND(P272*0.16,2)</f>
        <v>55622.86</v>
      </c>
      <c r="Q273" s="6"/>
      <c r="R273" s="39"/>
      <c r="S273" s="6"/>
      <c r="T273" s="39"/>
      <c r="U273" s="6"/>
      <c r="V273" s="31">
        <f>ROUND(V272*0.16,2)</f>
        <v>1193187.22</v>
      </c>
      <c r="W273" s="6"/>
      <c r="X273" s="39"/>
      <c r="Y273" s="6"/>
      <c r="Z273" s="39"/>
      <c r="AA273" s="6"/>
      <c r="AB273" s="31">
        <f>AB272*0.16</f>
        <v>1587684.5040000002</v>
      </c>
      <c r="AC273" s="6"/>
      <c r="AD273" s="39"/>
      <c r="AE273" s="6"/>
      <c r="AF273" s="39"/>
      <c r="AG273" s="6"/>
      <c r="AH273" s="31">
        <f>AH272*0.16</f>
        <v>800707.31359999999</v>
      </c>
      <c r="AI273" s="6"/>
      <c r="AJ273" s="39"/>
      <c r="AK273" s="6"/>
      <c r="AL273" s="39"/>
      <c r="AM273" s="6"/>
      <c r="AN273" s="31">
        <f>ROUND(AN272*0.16,2)</f>
        <v>1009645.09</v>
      </c>
      <c r="AO273" s="6"/>
      <c r="AP273" s="39"/>
      <c r="AQ273" s="6"/>
      <c r="AR273" s="39"/>
      <c r="AS273" s="6"/>
      <c r="AT273" s="31">
        <f>ROUND(AT272*0.16,2)</f>
        <v>528894.55000000005</v>
      </c>
      <c r="AU273" s="6"/>
      <c r="AV273" s="39"/>
      <c r="AW273" s="6"/>
      <c r="AX273" s="39"/>
      <c r="AY273" s="7"/>
      <c r="AZ273" s="31">
        <f>ROUND(AZ272*0.16,2)</f>
        <v>399658.31</v>
      </c>
      <c r="BA273" s="7"/>
      <c r="BB273" s="39"/>
      <c r="BC273" s="7"/>
      <c r="BD273" s="39"/>
      <c r="BE273" s="7"/>
      <c r="BF273" s="31">
        <f>ROUND(BF272*0.16,2)</f>
        <v>528153.37</v>
      </c>
      <c r="BG273" s="7"/>
      <c r="BH273" s="39"/>
      <c r="BI273" s="7"/>
      <c r="BJ273" s="39"/>
      <c r="BK273" s="7"/>
      <c r="BL273" s="31">
        <f>ROUND(BL272*0.16,2)</f>
        <v>801440.4</v>
      </c>
      <c r="BM273" s="7"/>
      <c r="BN273" s="39"/>
      <c r="BO273" s="7"/>
      <c r="BP273" s="39"/>
      <c r="BQ273" s="7"/>
      <c r="BR273" s="31">
        <f>ROUND(BR272*0.16,2)</f>
        <v>405682.51</v>
      </c>
      <c r="BS273" s="7"/>
      <c r="BT273" s="39"/>
      <c r="BU273" s="7"/>
      <c r="BV273" s="39"/>
      <c r="BW273" s="7"/>
      <c r="BX273" s="31">
        <f>ROUND(BX272*0.16,2)</f>
        <v>304694.17</v>
      </c>
      <c r="BY273" s="7"/>
      <c r="BZ273" s="39"/>
      <c r="CA273" s="7"/>
      <c r="CB273" s="39"/>
      <c r="CC273" s="7"/>
      <c r="CD273" s="31">
        <f>ROUND(CD272*0.16,2)</f>
        <v>162396.76</v>
      </c>
      <c r="CE273" s="7"/>
      <c r="CF273" s="39"/>
      <c r="CG273" s="7"/>
      <c r="CH273" s="39"/>
      <c r="CI273" s="7"/>
      <c r="CJ273" s="31">
        <f>ROUND(CJ272*0.16,2)</f>
        <v>186990.13</v>
      </c>
      <c r="CK273" s="7"/>
      <c r="CL273" s="39"/>
      <c r="CM273" s="7"/>
      <c r="CN273" s="39"/>
      <c r="CO273" s="7"/>
      <c r="CP273" s="31">
        <f>ROUND(CP272*0.16,2)</f>
        <v>103324.17</v>
      </c>
      <c r="CQ273" s="7"/>
      <c r="CR273" s="39"/>
      <c r="CS273" s="7"/>
      <c r="CT273" s="39"/>
      <c r="CU273" s="7"/>
      <c r="CV273" s="31">
        <f>ROUND(CV272*0.16,2)</f>
        <v>662578.92000000004</v>
      </c>
      <c r="CW273" s="7"/>
      <c r="CX273" s="39"/>
      <c r="CY273" s="7"/>
      <c r="CZ273" s="39"/>
      <c r="DA273" s="7"/>
      <c r="DB273" s="31">
        <f>ROUND(DB272*0.16,2)</f>
        <v>892812.36</v>
      </c>
      <c r="DC273" s="7"/>
      <c r="DD273" s="39"/>
      <c r="DE273" s="7"/>
      <c r="DF273" s="39"/>
    </row>
    <row r="274" spans="1:110" x14ac:dyDescent="0.2">
      <c r="A274" s="13"/>
      <c r="B274" s="13"/>
      <c r="C274" s="8"/>
      <c r="D274" s="1"/>
      <c r="E274" s="4"/>
      <c r="F274" s="30" t="s">
        <v>23</v>
      </c>
      <c r="G274" s="31">
        <f>G271+G273</f>
        <v>69770176.670000002</v>
      </c>
      <c r="H274" s="39"/>
      <c r="I274" s="31">
        <f t="shared" ref="I274" si="2268">I271+I273</f>
        <v>69770176.61680001</v>
      </c>
      <c r="J274" s="9"/>
      <c r="K274" s="33"/>
      <c r="L274" s="31">
        <f t="shared" ref="L274" si="2269">L271+L273</f>
        <v>63432557.910000004</v>
      </c>
      <c r="M274" s="7"/>
      <c r="N274" s="31">
        <f t="shared" ref="N274" si="2270">N271+N273</f>
        <v>6337618.7699999996</v>
      </c>
      <c r="O274" s="6"/>
      <c r="P274" s="31">
        <f>P272+P273</f>
        <v>403265.72</v>
      </c>
      <c r="Q274" s="6"/>
      <c r="R274" s="39"/>
      <c r="S274" s="6"/>
      <c r="T274" s="39"/>
      <c r="U274" s="6"/>
      <c r="V274" s="31">
        <f>SUM(V272:V273)</f>
        <v>8650607.3300000001</v>
      </c>
      <c r="W274" s="6"/>
      <c r="X274" s="39"/>
      <c r="Y274" s="6"/>
      <c r="Z274" s="39"/>
      <c r="AA274" s="6"/>
      <c r="AB274" s="31">
        <f>SUM(AB272:AB273)</f>
        <v>11510712.654000001</v>
      </c>
      <c r="AC274" s="6"/>
      <c r="AD274" s="39"/>
      <c r="AE274" s="6"/>
      <c r="AF274" s="39"/>
      <c r="AG274" s="6"/>
      <c r="AH274" s="31">
        <f>SUM(AH272:AH273)</f>
        <v>5805128.0236</v>
      </c>
      <c r="AI274" s="6"/>
      <c r="AJ274" s="39"/>
      <c r="AK274" s="6"/>
      <c r="AL274" s="39"/>
      <c r="AM274" s="6"/>
      <c r="AN274" s="31">
        <f>SUM(AN272:AN273)</f>
        <v>7319926.8899999997</v>
      </c>
      <c r="AO274" s="6"/>
      <c r="AP274" s="39"/>
      <c r="AQ274" s="6"/>
      <c r="AR274" s="39"/>
      <c r="AS274" s="6"/>
      <c r="AT274" s="31">
        <f>SUM(AT272:AT273)</f>
        <v>3834485.4899999993</v>
      </c>
      <c r="AU274" s="6"/>
      <c r="AV274" s="39"/>
      <c r="AW274" s="6"/>
      <c r="AX274" s="39"/>
      <c r="AY274" s="7"/>
      <c r="AZ274" s="31">
        <f>SUM(AZ272:AZ273)</f>
        <v>2897522.75</v>
      </c>
      <c r="BA274" s="7"/>
      <c r="BB274" s="39"/>
      <c r="BC274" s="7"/>
      <c r="BD274" s="39"/>
      <c r="BE274" s="7"/>
      <c r="BF274" s="31">
        <f>SUM(BF272:BF273)</f>
        <v>3829111.93</v>
      </c>
      <c r="BG274" s="7"/>
      <c r="BH274" s="39"/>
      <c r="BI274" s="7"/>
      <c r="BJ274" s="39"/>
      <c r="BK274" s="7"/>
      <c r="BL274" s="31">
        <f>SUM(BL272:BL273)</f>
        <v>5810442.8800000008</v>
      </c>
      <c r="BM274" s="7"/>
      <c r="BN274" s="54"/>
      <c r="BO274" s="7"/>
      <c r="BP274" s="39"/>
      <c r="BQ274" s="7"/>
      <c r="BR274" s="31">
        <f>SUM(BR272:BR273)</f>
        <v>2941198.2199999997</v>
      </c>
      <c r="BS274" s="7"/>
      <c r="BT274" s="54"/>
      <c r="BU274" s="7"/>
      <c r="BV274" s="39"/>
      <c r="BW274" s="7"/>
      <c r="BX274" s="31">
        <f>SUM(BX272:BX273)</f>
        <v>2209032.7199999997</v>
      </c>
      <c r="BY274" s="7"/>
      <c r="BZ274" s="54"/>
      <c r="CA274" s="7"/>
      <c r="CB274" s="39"/>
      <c r="CC274" s="7"/>
      <c r="CD274" s="31">
        <f>SUM(CD272:CD273)</f>
        <v>1177376.53</v>
      </c>
      <c r="CE274" s="7"/>
      <c r="CF274" s="54"/>
      <c r="CG274" s="7"/>
      <c r="CH274" s="39"/>
      <c r="CI274" s="7"/>
      <c r="CJ274" s="31">
        <f>SUM(CJ272:CJ273)</f>
        <v>1355678.4299999997</v>
      </c>
      <c r="CK274" s="7"/>
      <c r="CL274" s="54"/>
      <c r="CM274" s="7"/>
      <c r="CN274" s="39"/>
      <c r="CO274" s="7"/>
      <c r="CP274" s="31">
        <f>SUM(CP272:CP273)</f>
        <v>749100.25999999989</v>
      </c>
      <c r="CQ274" s="7"/>
      <c r="CR274" s="54"/>
      <c r="CS274" s="7"/>
      <c r="CT274" s="39"/>
      <c r="CU274" s="7"/>
      <c r="CV274" s="31">
        <f>SUM(CV272:CV273)</f>
        <v>4803697.1499999994</v>
      </c>
      <c r="CW274" s="7"/>
      <c r="CX274" s="54"/>
      <c r="CY274" s="7"/>
      <c r="CZ274" s="39"/>
      <c r="DA274" s="7"/>
      <c r="DB274" s="31">
        <f>SUM(DB272:DB273)</f>
        <v>6472889.6400000006</v>
      </c>
      <c r="DC274" s="7"/>
      <c r="DD274" s="54"/>
      <c r="DE274" s="7"/>
      <c r="DF274" s="39"/>
    </row>
    <row r="275" spans="1:110" ht="16.5" customHeight="1" x14ac:dyDescent="0.2">
      <c r="A275" s="13"/>
      <c r="B275" s="13"/>
      <c r="C275" s="8"/>
      <c r="D275" s="1"/>
      <c r="E275" s="4"/>
      <c r="F275" s="12"/>
      <c r="G275" s="78"/>
      <c r="H275" s="25"/>
      <c r="I275" s="14"/>
      <c r="J275" s="7"/>
      <c r="K275" s="9"/>
      <c r="L275" s="7"/>
      <c r="M275" s="7"/>
      <c r="N275" s="29"/>
      <c r="O275" s="6"/>
      <c r="P275" s="41"/>
      <c r="Q275" s="6"/>
      <c r="R275" s="41"/>
      <c r="S275" s="6"/>
      <c r="T275" s="41"/>
      <c r="U275" s="6"/>
      <c r="V275" s="41"/>
      <c r="W275" s="6"/>
      <c r="X275" s="41"/>
      <c r="Y275" s="6"/>
      <c r="Z275" s="41"/>
      <c r="AA275" s="6"/>
      <c r="AB275" s="41"/>
      <c r="AC275" s="6"/>
      <c r="AD275" s="41"/>
      <c r="AE275" s="6"/>
      <c r="AF275" s="41"/>
      <c r="AG275" s="6"/>
      <c r="AH275" s="41"/>
      <c r="AI275" s="6"/>
      <c r="AJ275" s="41"/>
      <c r="AK275" s="6"/>
      <c r="AL275" s="41"/>
      <c r="AM275" s="6"/>
      <c r="AN275" s="41"/>
      <c r="AO275" s="6"/>
      <c r="AP275" s="41"/>
      <c r="AQ275" s="6"/>
      <c r="AR275" s="41"/>
      <c r="AS275" s="6"/>
      <c r="AT275" s="41"/>
      <c r="AU275" s="6"/>
      <c r="AV275" s="41"/>
      <c r="AW275" s="6"/>
      <c r="AX275" s="41"/>
      <c r="AY275" s="7"/>
      <c r="AZ275" s="2"/>
      <c r="BA275" s="7"/>
      <c r="BB275" s="2"/>
      <c r="BC275" s="7"/>
      <c r="BD275" s="2"/>
      <c r="BE275" s="7"/>
      <c r="BF275" s="2"/>
      <c r="BG275" s="7"/>
      <c r="BH275" s="2"/>
      <c r="BI275" s="7"/>
      <c r="BJ275" s="2"/>
      <c r="BK275" s="7"/>
      <c r="BL275" s="2"/>
      <c r="BM275" s="7"/>
      <c r="BN275" s="2"/>
      <c r="BO275" s="7"/>
      <c r="BP275" s="2"/>
      <c r="BQ275" s="7"/>
      <c r="BR275" s="2"/>
      <c r="BS275" s="7"/>
      <c r="BT275" s="2"/>
      <c r="BU275" s="7"/>
      <c r="BV275" s="2"/>
      <c r="BW275" s="7"/>
      <c r="BX275" s="2"/>
      <c r="BY275" s="7"/>
      <c r="BZ275" s="2"/>
      <c r="CA275" s="7"/>
      <c r="CB275" s="2"/>
      <c r="CC275" s="7"/>
      <c r="CD275" s="2"/>
      <c r="CE275" s="7"/>
      <c r="CF275" s="2"/>
      <c r="CG275" s="7"/>
      <c r="CH275" s="2"/>
      <c r="CI275" s="7"/>
      <c r="CJ275" s="2"/>
      <c r="CK275" s="7"/>
      <c r="CL275" s="2"/>
      <c r="CM275" s="7"/>
      <c r="CN275" s="2"/>
      <c r="CO275" s="7"/>
      <c r="CP275" s="2"/>
      <c r="CQ275" s="7"/>
      <c r="CR275" s="2"/>
      <c r="CS275" s="7"/>
      <c r="CT275" s="2"/>
      <c r="CU275" s="7"/>
      <c r="CV275" s="2"/>
      <c r="CW275" s="7"/>
      <c r="CX275" s="2"/>
      <c r="CY275" s="7"/>
      <c r="CZ275" s="2"/>
      <c r="DA275" s="7"/>
      <c r="DB275" s="2"/>
      <c r="DC275" s="7"/>
      <c r="DD275" s="2"/>
      <c r="DE275" s="7"/>
      <c r="DF275" s="2"/>
    </row>
    <row r="276" spans="1:110" x14ac:dyDescent="0.2">
      <c r="A276" s="13"/>
      <c r="B276" s="13"/>
      <c r="C276" s="8"/>
      <c r="D276" s="1"/>
      <c r="E276" s="4"/>
      <c r="F276" s="12"/>
      <c r="G276" s="12"/>
      <c r="H276" s="7"/>
      <c r="I276" s="14"/>
      <c r="J276" s="7"/>
      <c r="K276" s="7"/>
      <c r="L276" s="7"/>
      <c r="M276" s="7"/>
      <c r="N276" s="29"/>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row>
    <row r="277" spans="1:110" x14ac:dyDescent="0.2">
      <c r="A277" s="13"/>
      <c r="B277" s="13"/>
      <c r="C277" s="8"/>
      <c r="D277" s="1"/>
      <c r="E277" s="4"/>
      <c r="F277" s="12"/>
      <c r="G277" s="12"/>
      <c r="H277" s="7"/>
      <c r="I277" s="14"/>
      <c r="J277" s="7"/>
      <c r="K277" s="7"/>
      <c r="L277" s="7"/>
      <c r="M277" s="7"/>
      <c r="N277" s="29"/>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row>
    <row r="278" spans="1:110" x14ac:dyDescent="0.2">
      <c r="A278" s="13"/>
      <c r="B278" s="13"/>
      <c r="C278" s="8"/>
      <c r="D278" s="1"/>
      <c r="E278" s="4"/>
      <c r="F278" s="12"/>
      <c r="G278" s="12"/>
      <c r="H278" s="7"/>
      <c r="I278" s="14"/>
      <c r="J278" s="7"/>
      <c r="K278" s="7"/>
      <c r="L278" s="7"/>
      <c r="M278" s="7"/>
      <c r="N278" s="29"/>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row>
    <row r="279" spans="1:110" x14ac:dyDescent="0.2">
      <c r="A279" s="13"/>
      <c r="B279" s="13"/>
      <c r="C279" s="8"/>
      <c r="D279" s="1"/>
      <c r="E279" s="4"/>
      <c r="F279" s="12"/>
      <c r="G279" s="12"/>
      <c r="H279" s="7"/>
      <c r="I279" s="14"/>
      <c r="J279" s="7"/>
      <c r="K279" s="7"/>
      <c r="L279" s="7"/>
      <c r="M279" s="7"/>
      <c r="N279" s="29"/>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row>
    <row r="280" spans="1:110" x14ac:dyDescent="0.2">
      <c r="A280" s="13"/>
      <c r="B280" s="13"/>
      <c r="C280" s="8"/>
      <c r="D280" s="1"/>
      <c r="E280" s="4"/>
      <c r="F280" s="12"/>
      <c r="G280" s="12"/>
      <c r="H280" s="7"/>
      <c r="I280" s="14"/>
      <c r="J280" s="7"/>
      <c r="K280" s="7"/>
      <c r="L280" s="7"/>
      <c r="M280" s="7"/>
      <c r="N280" s="29"/>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row>
    <row r="281" spans="1:110" x14ac:dyDescent="0.2">
      <c r="A281" s="13"/>
      <c r="B281" s="13"/>
      <c r="C281" s="8"/>
      <c r="D281" s="1"/>
      <c r="E281" s="4"/>
      <c r="F281" s="12"/>
      <c r="G281" s="12"/>
      <c r="H281" s="7"/>
      <c r="I281" s="14"/>
      <c r="J281" s="7"/>
      <c r="K281" s="7"/>
      <c r="L281" s="7"/>
      <c r="M281" s="7"/>
      <c r="N281" s="29"/>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row>
    <row r="282" spans="1:110" x14ac:dyDescent="0.2">
      <c r="A282" s="13"/>
      <c r="B282" s="13"/>
      <c r="C282" s="8"/>
      <c r="D282" s="1"/>
      <c r="E282" s="4"/>
      <c r="F282" s="12"/>
      <c r="G282" s="12"/>
      <c r="H282" s="7"/>
      <c r="I282" s="14"/>
      <c r="J282" s="7"/>
      <c r="K282" s="7"/>
      <c r="L282" s="7"/>
      <c r="M282" s="7"/>
      <c r="N282" s="29"/>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row>
    <row r="283" spans="1:110" x14ac:dyDescent="0.2">
      <c r="A283" s="13"/>
      <c r="B283" s="13"/>
      <c r="C283" s="8"/>
      <c r="D283" s="1"/>
      <c r="E283" s="4"/>
      <c r="F283" s="12"/>
      <c r="G283" s="12"/>
      <c r="H283" s="7"/>
      <c r="I283" s="14"/>
      <c r="J283" s="7"/>
      <c r="K283" s="7"/>
      <c r="L283" s="7"/>
      <c r="M283" s="7"/>
      <c r="N283" s="29"/>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row>
    <row r="284" spans="1:110" x14ac:dyDescent="0.2">
      <c r="A284" s="13"/>
      <c r="B284" s="13"/>
      <c r="C284" s="8"/>
      <c r="D284" s="1"/>
      <c r="E284" s="4"/>
      <c r="F284" s="12"/>
      <c r="G284" s="12"/>
      <c r="H284" s="7"/>
      <c r="I284" s="14"/>
      <c r="J284" s="7"/>
      <c r="K284" s="7"/>
      <c r="L284" s="7"/>
      <c r="M284" s="7"/>
      <c r="N284" s="29"/>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row>
    <row r="285" spans="1:110" x14ac:dyDescent="0.2">
      <c r="A285" s="13"/>
      <c r="B285" s="13"/>
      <c r="C285" s="8"/>
      <c r="D285" s="1"/>
      <c r="E285" s="4"/>
      <c r="F285" s="12"/>
      <c r="G285" s="12"/>
      <c r="H285" s="7"/>
      <c r="I285" s="14"/>
      <c r="J285" s="7"/>
      <c r="K285" s="7"/>
      <c r="L285" s="7"/>
      <c r="M285" s="7"/>
      <c r="N285" s="29"/>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row>
    <row r="286" spans="1:110" x14ac:dyDescent="0.2">
      <c r="A286" s="13"/>
      <c r="B286" s="13"/>
      <c r="C286" s="8"/>
      <c r="D286" s="1"/>
      <c r="E286" s="4"/>
      <c r="F286" s="12"/>
      <c r="G286" s="12"/>
      <c r="H286" s="7"/>
      <c r="I286" s="14"/>
      <c r="J286" s="7"/>
      <c r="K286" s="7"/>
      <c r="L286" s="7"/>
      <c r="M286" s="7"/>
      <c r="N286" s="29"/>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row>
    <row r="287" spans="1:110" x14ac:dyDescent="0.2">
      <c r="A287" s="13"/>
      <c r="B287" s="13"/>
      <c r="C287" s="8"/>
      <c r="D287" s="1"/>
      <c r="E287" s="4"/>
      <c r="F287" s="12"/>
      <c r="G287" s="12"/>
      <c r="H287" s="7"/>
      <c r="I287" s="14"/>
      <c r="J287" s="7"/>
      <c r="K287" s="7"/>
      <c r="L287" s="7"/>
      <c r="M287" s="7"/>
      <c r="N287" s="29"/>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row>
    <row r="288" spans="1:110" x14ac:dyDescent="0.2">
      <c r="A288" s="13"/>
      <c r="B288" s="13"/>
      <c r="C288" s="8"/>
      <c r="D288" s="1"/>
      <c r="E288" s="4"/>
      <c r="F288" s="12"/>
      <c r="G288" s="12"/>
      <c r="H288" s="7"/>
      <c r="I288" s="14"/>
      <c r="J288" s="7"/>
      <c r="K288" s="7"/>
      <c r="L288" s="7"/>
      <c r="M288" s="7"/>
      <c r="N288" s="29"/>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row>
    <row r="289" spans="1:110" x14ac:dyDescent="0.2">
      <c r="A289" s="13"/>
      <c r="B289" s="13"/>
      <c r="C289" s="8"/>
      <c r="D289" s="1"/>
      <c r="E289" s="4"/>
      <c r="F289" s="12"/>
      <c r="G289" s="12"/>
      <c r="H289" s="7"/>
      <c r="I289" s="14"/>
      <c r="J289" s="7"/>
      <c r="K289" s="7"/>
      <c r="L289" s="7"/>
      <c r="M289" s="7"/>
      <c r="N289" s="29"/>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row>
    <row r="290" spans="1:110" x14ac:dyDescent="0.2">
      <c r="A290" s="13"/>
      <c r="B290" s="13"/>
      <c r="C290" s="8"/>
      <c r="D290" s="1"/>
      <c r="E290" s="4"/>
      <c r="F290" s="12"/>
      <c r="G290" s="12"/>
      <c r="H290" s="7"/>
      <c r="I290" s="14"/>
      <c r="J290" s="7"/>
      <c r="K290" s="7"/>
      <c r="L290" s="7"/>
      <c r="M290" s="7"/>
      <c r="N290" s="29"/>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row>
    <row r="291" spans="1:110" x14ac:dyDescent="0.2">
      <c r="A291" s="13"/>
      <c r="B291" s="13"/>
      <c r="C291" s="8"/>
      <c r="D291" s="1"/>
      <c r="E291" s="4"/>
      <c r="F291" s="12"/>
      <c r="G291" s="12"/>
      <c r="H291" s="7"/>
      <c r="I291" s="14"/>
      <c r="J291" s="7"/>
      <c r="K291" s="7"/>
      <c r="L291" s="7"/>
      <c r="M291" s="7"/>
      <c r="N291" s="29"/>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row>
    <row r="292" spans="1:110" x14ac:dyDescent="0.2">
      <c r="A292" s="13"/>
      <c r="B292" s="13"/>
      <c r="C292" s="8"/>
      <c r="D292" s="1"/>
      <c r="E292" s="4"/>
      <c r="F292" s="12"/>
      <c r="G292" s="12"/>
      <c r="H292" s="7"/>
      <c r="I292" s="14"/>
      <c r="J292" s="7"/>
      <c r="K292" s="7"/>
      <c r="L292" s="7"/>
      <c r="M292" s="7"/>
      <c r="N292" s="29"/>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row>
    <row r="293" spans="1:110" x14ac:dyDescent="0.2">
      <c r="A293" s="13"/>
      <c r="B293" s="13"/>
      <c r="C293" s="8"/>
      <c r="D293" s="1"/>
      <c r="E293" s="4"/>
      <c r="F293" s="12"/>
      <c r="G293" s="12"/>
      <c r="H293" s="7"/>
      <c r="I293" s="14"/>
      <c r="J293" s="7"/>
      <c r="K293" s="7"/>
      <c r="L293" s="7"/>
      <c r="M293" s="7"/>
      <c r="N293" s="29"/>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row>
    <row r="294" spans="1:110" x14ac:dyDescent="0.2">
      <c r="A294" s="13"/>
      <c r="B294" s="13"/>
      <c r="C294" s="8"/>
      <c r="D294" s="1"/>
      <c r="E294" s="4"/>
      <c r="F294" s="12"/>
      <c r="G294" s="12"/>
      <c r="H294" s="7"/>
      <c r="I294" s="14"/>
      <c r="J294" s="7"/>
      <c r="K294" s="7"/>
      <c r="L294" s="7"/>
      <c r="M294" s="7"/>
      <c r="N294" s="29"/>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row>
    <row r="295" spans="1:110" x14ac:dyDescent="0.2">
      <c r="A295" s="13"/>
      <c r="B295" s="13"/>
      <c r="C295" s="8"/>
      <c r="D295" s="1"/>
      <c r="E295" s="4"/>
      <c r="F295" s="12"/>
      <c r="G295" s="12"/>
      <c r="H295" s="7"/>
      <c r="I295" s="14"/>
      <c r="J295" s="7"/>
      <c r="K295" s="7"/>
      <c r="L295" s="7"/>
      <c r="M295" s="7"/>
      <c r="N295" s="29"/>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row>
    <row r="296" spans="1:110" x14ac:dyDescent="0.2">
      <c r="A296" s="13"/>
      <c r="B296" s="13"/>
      <c r="C296" s="8"/>
      <c r="D296" s="1"/>
      <c r="E296" s="4"/>
      <c r="F296" s="12"/>
      <c r="G296" s="12"/>
      <c r="H296" s="7"/>
      <c r="I296" s="14"/>
      <c r="J296" s="7"/>
      <c r="K296" s="7"/>
      <c r="L296" s="7"/>
      <c r="M296" s="7"/>
      <c r="N296" s="29"/>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row>
    <row r="297" spans="1:110" x14ac:dyDescent="0.2">
      <c r="A297" s="13"/>
      <c r="B297" s="13"/>
      <c r="C297" s="8"/>
      <c r="D297" s="1"/>
      <c r="E297" s="4"/>
      <c r="F297" s="12"/>
      <c r="G297" s="12"/>
      <c r="H297" s="7"/>
      <c r="I297" s="14"/>
      <c r="J297" s="7"/>
      <c r="K297" s="7"/>
      <c r="L297" s="7"/>
      <c r="M297" s="7"/>
      <c r="N297" s="29"/>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row>
    <row r="298" spans="1:110" x14ac:dyDescent="0.2">
      <c r="A298" s="13"/>
      <c r="B298" s="13"/>
      <c r="C298" s="8"/>
      <c r="D298" s="1"/>
      <c r="E298" s="4"/>
      <c r="F298" s="12"/>
      <c r="G298" s="12"/>
      <c r="H298" s="7"/>
      <c r="I298" s="14"/>
      <c r="J298" s="7"/>
      <c r="K298" s="7"/>
      <c r="L298" s="7"/>
      <c r="M298" s="7"/>
      <c r="N298" s="29"/>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row>
    <row r="299" spans="1:110" x14ac:dyDescent="0.2">
      <c r="A299" s="13"/>
      <c r="B299" s="13"/>
      <c r="C299" s="8"/>
      <c r="D299" s="1"/>
      <c r="E299" s="4"/>
      <c r="F299" s="12"/>
      <c r="G299" s="12"/>
      <c r="H299" s="7"/>
      <c r="I299" s="14"/>
      <c r="J299" s="7"/>
      <c r="K299" s="7"/>
      <c r="L299" s="7"/>
      <c r="M299" s="7"/>
      <c r="N299" s="29"/>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row>
    <row r="300" spans="1:110" x14ac:dyDescent="0.2">
      <c r="A300" s="13"/>
      <c r="B300" s="13"/>
      <c r="C300" s="8"/>
      <c r="D300" s="1"/>
      <c r="E300" s="4"/>
      <c r="F300" s="12"/>
      <c r="G300" s="12"/>
      <c r="H300" s="7"/>
      <c r="I300" s="14"/>
      <c r="J300" s="7"/>
      <c r="K300" s="7"/>
      <c r="L300" s="7"/>
      <c r="M300" s="7"/>
      <c r="N300" s="29"/>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row>
    <row r="301" spans="1:110" x14ac:dyDescent="0.2">
      <c r="A301" s="13"/>
      <c r="B301" s="13"/>
      <c r="C301" s="8"/>
      <c r="D301" s="1"/>
      <c r="E301" s="4"/>
      <c r="F301" s="12"/>
      <c r="G301" s="12"/>
      <c r="H301" s="7"/>
      <c r="I301" s="14"/>
      <c r="J301" s="7"/>
      <c r="K301" s="7"/>
      <c r="L301" s="7"/>
      <c r="M301" s="7"/>
      <c r="N301" s="29"/>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row>
    <row r="302" spans="1:110" x14ac:dyDescent="0.2">
      <c r="A302" s="13"/>
      <c r="B302" s="13"/>
      <c r="C302" s="8"/>
      <c r="D302" s="1"/>
      <c r="E302" s="4"/>
      <c r="F302" s="12"/>
      <c r="G302" s="12"/>
      <c r="H302" s="7"/>
      <c r="I302" s="14"/>
      <c r="J302" s="7"/>
      <c r="K302" s="7"/>
      <c r="L302" s="7"/>
      <c r="M302" s="7"/>
      <c r="N302" s="29"/>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row>
    <row r="303" spans="1:110" x14ac:dyDescent="0.2">
      <c r="A303" s="13"/>
      <c r="B303" s="13"/>
      <c r="C303" s="8"/>
      <c r="D303" s="1"/>
      <c r="E303" s="4"/>
      <c r="F303" s="12"/>
      <c r="G303" s="12"/>
      <c r="H303" s="7"/>
      <c r="I303" s="14"/>
      <c r="J303" s="7"/>
      <c r="K303" s="7"/>
      <c r="L303" s="7"/>
      <c r="M303" s="7"/>
      <c r="N303" s="29"/>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row>
    <row r="304" spans="1:110" x14ac:dyDescent="0.2">
      <c r="A304" s="13"/>
      <c r="B304" s="13"/>
      <c r="C304" s="8"/>
      <c r="D304" s="1"/>
      <c r="E304" s="4"/>
      <c r="F304" s="12"/>
      <c r="G304" s="12"/>
      <c r="H304" s="7"/>
      <c r="I304" s="14"/>
      <c r="J304" s="7"/>
      <c r="K304" s="7"/>
      <c r="L304" s="7"/>
      <c r="M304" s="7"/>
      <c r="N304" s="29"/>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row>
    <row r="305" spans="1:110" x14ac:dyDescent="0.2">
      <c r="A305" s="13"/>
      <c r="B305" s="13"/>
      <c r="C305" s="8"/>
      <c r="D305" s="1"/>
      <c r="E305" s="4"/>
      <c r="F305" s="12"/>
      <c r="G305" s="12"/>
      <c r="H305" s="7"/>
      <c r="I305" s="14"/>
      <c r="J305" s="7"/>
      <c r="K305" s="7"/>
      <c r="L305" s="7"/>
      <c r="M305" s="7"/>
      <c r="N305" s="29"/>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row>
    <row r="306" spans="1:110" x14ac:dyDescent="0.2">
      <c r="A306" s="13"/>
      <c r="B306" s="13"/>
      <c r="C306" s="8"/>
      <c r="D306" s="1"/>
      <c r="E306" s="4"/>
      <c r="F306" s="12"/>
      <c r="G306" s="12"/>
      <c r="H306" s="7"/>
      <c r="I306" s="14"/>
      <c r="J306" s="7"/>
      <c r="K306" s="7"/>
      <c r="L306" s="6"/>
      <c r="M306" s="6"/>
      <c r="N306" s="29"/>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row>
    <row r="307" spans="1:110" x14ac:dyDescent="0.2">
      <c r="A307" s="13"/>
      <c r="B307" s="13"/>
      <c r="C307" s="8"/>
      <c r="D307" s="1"/>
      <c r="E307" s="4"/>
      <c r="F307" s="12"/>
      <c r="G307" s="12"/>
      <c r="H307" s="7"/>
      <c r="I307" s="14"/>
      <c r="J307" s="7"/>
      <c r="K307" s="7"/>
      <c r="L307" s="6"/>
      <c r="M307" s="6"/>
      <c r="N307" s="29"/>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row>
    <row r="308" spans="1:110" x14ac:dyDescent="0.2">
      <c r="A308" s="13"/>
      <c r="B308" s="13"/>
      <c r="C308" s="8"/>
      <c r="D308" s="1"/>
      <c r="E308" s="4"/>
      <c r="F308" s="12"/>
      <c r="G308" s="12"/>
      <c r="H308" s="7"/>
      <c r="I308" s="14"/>
      <c r="J308" s="7"/>
      <c r="K308" s="7"/>
      <c r="L308" s="6"/>
      <c r="M308" s="6"/>
      <c r="N308" s="29"/>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row>
    <row r="309" spans="1:110" x14ac:dyDescent="0.2">
      <c r="A309" s="13"/>
      <c r="B309" s="13"/>
      <c r="C309" s="8"/>
      <c r="D309" s="1"/>
      <c r="E309" s="4"/>
      <c r="F309" s="12"/>
      <c r="G309" s="12"/>
      <c r="H309" s="7"/>
      <c r="I309" s="14"/>
      <c r="J309" s="7"/>
      <c r="K309" s="7"/>
      <c r="L309" s="6"/>
      <c r="M309" s="6"/>
      <c r="N309" s="29"/>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row>
    <row r="310" spans="1:110" x14ac:dyDescent="0.2">
      <c r="A310" s="13"/>
      <c r="B310" s="13"/>
      <c r="C310" s="8"/>
      <c r="D310" s="1"/>
      <c r="E310" s="4"/>
      <c r="F310" s="12"/>
      <c r="G310" s="12"/>
      <c r="H310" s="7"/>
      <c r="I310" s="14"/>
      <c r="J310" s="7"/>
      <c r="K310" s="7"/>
      <c r="L310" s="6"/>
      <c r="M310" s="6"/>
      <c r="N310" s="29"/>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row>
    <row r="311" spans="1:110" x14ac:dyDescent="0.2">
      <c r="A311" s="13"/>
      <c r="B311" s="13"/>
      <c r="C311" s="8"/>
      <c r="D311" s="1"/>
      <c r="E311" s="4"/>
      <c r="F311" s="12"/>
      <c r="G311" s="12"/>
      <c r="H311" s="7"/>
      <c r="I311" s="14"/>
      <c r="J311" s="7"/>
      <c r="K311" s="7"/>
      <c r="L311" s="6"/>
      <c r="M311" s="6"/>
      <c r="N311" s="29"/>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row>
    <row r="312" spans="1:110" x14ac:dyDescent="0.2">
      <c r="A312" s="13"/>
      <c r="B312" s="13"/>
      <c r="C312" s="8"/>
      <c r="D312" s="1"/>
      <c r="E312" s="4"/>
      <c r="F312" s="12"/>
      <c r="G312" s="12"/>
      <c r="H312" s="7"/>
      <c r="I312" s="14"/>
      <c r="J312" s="7"/>
      <c r="K312" s="7"/>
      <c r="L312" s="6"/>
      <c r="M312" s="6"/>
      <c r="N312" s="29"/>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row>
    <row r="313" spans="1:110" x14ac:dyDescent="0.2">
      <c r="A313" s="13"/>
      <c r="B313" s="13"/>
      <c r="C313" s="8"/>
      <c r="D313" s="1"/>
      <c r="E313" s="4"/>
      <c r="F313" s="12"/>
      <c r="G313" s="12"/>
      <c r="H313" s="7"/>
      <c r="I313" s="14"/>
      <c r="J313" s="7"/>
      <c r="K313" s="7"/>
      <c r="L313" s="6"/>
      <c r="M313" s="6"/>
      <c r="N313" s="29"/>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row>
    <row r="314" spans="1:110" x14ac:dyDescent="0.2">
      <c r="A314" s="13"/>
      <c r="B314" s="13"/>
      <c r="C314" s="8"/>
      <c r="D314" s="1"/>
      <c r="E314" s="4"/>
      <c r="F314" s="12"/>
      <c r="G314" s="12"/>
      <c r="H314" s="7"/>
      <c r="I314" s="14"/>
      <c r="J314" s="7"/>
      <c r="K314" s="7"/>
      <c r="L314" s="6"/>
      <c r="M314" s="6"/>
      <c r="N314" s="29"/>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row>
    <row r="315" spans="1:110" x14ac:dyDescent="0.2">
      <c r="A315" s="13"/>
      <c r="B315" s="13"/>
      <c r="C315" s="8"/>
      <c r="D315" s="1"/>
      <c r="E315" s="4"/>
      <c r="F315" s="12"/>
      <c r="G315" s="12"/>
      <c r="H315" s="7"/>
      <c r="I315" s="14"/>
      <c r="J315" s="7"/>
      <c r="K315" s="7"/>
      <c r="L315" s="6"/>
      <c r="M315" s="6"/>
      <c r="N315" s="29"/>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row>
    <row r="316" spans="1:110" x14ac:dyDescent="0.2">
      <c r="A316" s="13"/>
      <c r="B316" s="13"/>
      <c r="C316" s="8"/>
      <c r="D316" s="1"/>
      <c r="E316" s="4"/>
      <c r="F316" s="12"/>
      <c r="G316" s="12"/>
      <c r="H316" s="7"/>
      <c r="I316" s="14"/>
      <c r="J316" s="7"/>
      <c r="K316" s="7"/>
      <c r="L316" s="6"/>
      <c r="M316" s="6"/>
      <c r="N316" s="29"/>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row>
    <row r="317" spans="1:110" x14ac:dyDescent="0.2">
      <c r="A317" s="13"/>
      <c r="B317" s="13"/>
      <c r="C317" s="8"/>
      <c r="D317" s="1"/>
      <c r="E317" s="4"/>
      <c r="F317" s="12"/>
      <c r="G317" s="12"/>
      <c r="H317" s="7"/>
      <c r="I317" s="14"/>
      <c r="J317" s="7"/>
      <c r="K317" s="7"/>
      <c r="L317" s="6"/>
      <c r="M317" s="6"/>
      <c r="N317" s="29"/>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row>
    <row r="318" spans="1:110" x14ac:dyDescent="0.2">
      <c r="A318" s="13"/>
      <c r="B318" s="13"/>
      <c r="C318" s="8"/>
      <c r="D318" s="1"/>
      <c r="E318" s="4"/>
      <c r="F318" s="12"/>
      <c r="G318" s="12"/>
      <c r="H318" s="7"/>
      <c r="I318" s="14"/>
      <c r="J318" s="7"/>
      <c r="K318" s="7"/>
      <c r="L318" s="6"/>
      <c r="M318" s="6"/>
      <c r="N318" s="29"/>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row>
    <row r="319" spans="1:110" x14ac:dyDescent="0.2">
      <c r="A319" s="13"/>
      <c r="B319" s="13"/>
      <c r="C319" s="8"/>
      <c r="D319" s="1"/>
      <c r="E319" s="4"/>
      <c r="F319" s="12"/>
      <c r="G319" s="12"/>
      <c r="H319" s="7"/>
      <c r="I319" s="14"/>
      <c r="J319" s="7"/>
      <c r="K319" s="7"/>
      <c r="L319" s="6"/>
      <c r="M319" s="6"/>
      <c r="N319" s="29"/>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row>
    <row r="320" spans="1:110" x14ac:dyDescent="0.2">
      <c r="A320" s="13"/>
      <c r="B320" s="13"/>
      <c r="C320" s="8"/>
      <c r="D320" s="1"/>
      <c r="E320" s="4"/>
      <c r="F320" s="12"/>
      <c r="G320" s="12"/>
      <c r="H320" s="7"/>
      <c r="I320" s="14"/>
      <c r="J320" s="7"/>
      <c r="K320" s="7"/>
      <c r="L320" s="6"/>
      <c r="M320" s="6"/>
      <c r="N320" s="29"/>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row>
    <row r="321" spans="1:110" x14ac:dyDescent="0.2">
      <c r="A321" s="13"/>
      <c r="B321" s="13"/>
      <c r="C321" s="8"/>
      <c r="D321" s="1"/>
      <c r="E321" s="4"/>
      <c r="F321" s="12"/>
      <c r="G321" s="12"/>
      <c r="H321" s="7"/>
      <c r="I321" s="14"/>
      <c r="J321" s="7"/>
      <c r="K321" s="7"/>
      <c r="L321" s="6"/>
      <c r="M321" s="6"/>
      <c r="N321" s="29"/>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row>
    <row r="322" spans="1:110" x14ac:dyDescent="0.2">
      <c r="A322" s="13"/>
      <c r="B322" s="13"/>
      <c r="C322" s="8"/>
      <c r="D322" s="1"/>
      <c r="E322" s="4"/>
      <c r="F322" s="12"/>
      <c r="G322" s="12"/>
      <c r="H322" s="7"/>
      <c r="I322" s="14"/>
      <c r="J322" s="7"/>
      <c r="K322" s="7"/>
      <c r="L322" s="6"/>
      <c r="M322" s="6"/>
      <c r="N322" s="29"/>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row>
    <row r="323" spans="1:110" x14ac:dyDescent="0.2">
      <c r="A323" s="13"/>
      <c r="B323" s="13"/>
      <c r="C323" s="8"/>
      <c r="D323" s="1"/>
      <c r="E323" s="4"/>
      <c r="F323" s="12"/>
      <c r="G323" s="12"/>
      <c r="H323" s="7"/>
      <c r="I323" s="14"/>
      <c r="J323" s="7"/>
      <c r="K323" s="7"/>
      <c r="L323" s="6"/>
      <c r="M323" s="6"/>
      <c r="N323" s="29"/>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row>
    <row r="324" spans="1:110" x14ac:dyDescent="0.2">
      <c r="A324" s="13"/>
      <c r="B324" s="13"/>
      <c r="C324" s="8"/>
      <c r="D324" s="1"/>
      <c r="E324" s="4"/>
      <c r="F324" s="12"/>
      <c r="G324" s="12"/>
      <c r="H324" s="7"/>
      <c r="I324" s="14"/>
      <c r="J324" s="7"/>
      <c r="K324" s="7"/>
      <c r="L324" s="6"/>
      <c r="M324" s="6"/>
      <c r="N324" s="29"/>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row>
    <row r="325" spans="1:110" x14ac:dyDescent="0.2">
      <c r="A325" s="13"/>
      <c r="B325" s="13"/>
      <c r="C325" s="8"/>
      <c r="D325" s="1"/>
      <c r="E325" s="4"/>
      <c r="F325" s="12"/>
      <c r="G325" s="12"/>
      <c r="H325" s="7"/>
      <c r="I325" s="14"/>
      <c r="J325" s="7"/>
      <c r="K325" s="7"/>
      <c r="L325" s="6"/>
      <c r="M325" s="6"/>
      <c r="N325" s="29"/>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row>
    <row r="326" spans="1:110" x14ac:dyDescent="0.2">
      <c r="A326" s="13"/>
      <c r="B326" s="13"/>
      <c r="C326" s="8"/>
      <c r="D326" s="1"/>
      <c r="E326" s="4"/>
      <c r="F326" s="12"/>
      <c r="G326" s="12"/>
      <c r="H326" s="7"/>
      <c r="I326" s="14"/>
      <c r="J326" s="7"/>
      <c r="K326" s="7"/>
      <c r="L326" s="6"/>
      <c r="M326" s="6"/>
      <c r="N326" s="29"/>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row>
    <row r="327" spans="1:110" x14ac:dyDescent="0.2">
      <c r="A327" s="13"/>
      <c r="B327" s="13"/>
      <c r="C327" s="8"/>
      <c r="D327" s="1"/>
      <c r="E327" s="4"/>
      <c r="F327" s="12"/>
      <c r="G327" s="12"/>
      <c r="H327" s="7"/>
      <c r="I327" s="14"/>
      <c r="J327" s="7"/>
      <c r="K327" s="7"/>
      <c r="L327" s="6"/>
      <c r="M327" s="6"/>
      <c r="N327" s="29"/>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row>
    <row r="328" spans="1:110" x14ac:dyDescent="0.2">
      <c r="A328" s="13"/>
      <c r="B328" s="13"/>
      <c r="C328" s="8"/>
      <c r="D328" s="1"/>
      <c r="E328" s="4"/>
      <c r="F328" s="12"/>
      <c r="G328" s="12"/>
      <c r="H328" s="7"/>
      <c r="I328" s="14"/>
      <c r="J328" s="7"/>
      <c r="K328" s="7"/>
      <c r="L328" s="6"/>
      <c r="M328" s="6"/>
      <c r="N328" s="29"/>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row>
    <row r="329" spans="1:110" x14ac:dyDescent="0.2">
      <c r="A329" s="13"/>
      <c r="B329" s="13"/>
      <c r="C329" s="8"/>
      <c r="D329" s="1"/>
      <c r="E329" s="4"/>
      <c r="F329" s="12"/>
      <c r="G329" s="12"/>
      <c r="H329" s="7"/>
      <c r="I329" s="14"/>
      <c r="J329" s="7"/>
      <c r="K329" s="7"/>
      <c r="L329" s="6"/>
      <c r="M329" s="6"/>
      <c r="N329" s="29"/>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row>
    <row r="330" spans="1:110" x14ac:dyDescent="0.2">
      <c r="A330" s="13"/>
      <c r="B330" s="13"/>
      <c r="C330" s="8"/>
      <c r="D330" s="1"/>
      <c r="E330" s="4"/>
      <c r="F330" s="12"/>
      <c r="G330" s="12"/>
      <c r="H330" s="7"/>
      <c r="I330" s="14"/>
      <c r="J330" s="7"/>
      <c r="K330" s="7"/>
      <c r="L330" s="6"/>
      <c r="M330" s="6"/>
      <c r="N330" s="29"/>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row>
    <row r="331" spans="1:110" x14ac:dyDescent="0.2">
      <c r="A331" s="13"/>
      <c r="B331" s="13"/>
      <c r="C331" s="8"/>
      <c r="D331" s="1"/>
      <c r="E331" s="4"/>
      <c r="F331" s="12"/>
      <c r="G331" s="12"/>
      <c r="H331" s="7"/>
      <c r="I331" s="14"/>
      <c r="J331" s="7"/>
      <c r="K331" s="7"/>
      <c r="L331" s="6"/>
      <c r="M331" s="6"/>
      <c r="N331" s="29"/>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row>
    <row r="332" spans="1:110" x14ac:dyDescent="0.2">
      <c r="A332" s="13"/>
      <c r="B332" s="13"/>
      <c r="C332" s="8"/>
      <c r="D332" s="1"/>
      <c r="E332" s="4"/>
      <c r="F332" s="12"/>
      <c r="G332" s="12"/>
      <c r="H332" s="7"/>
      <c r="I332" s="14"/>
      <c r="J332" s="7"/>
      <c r="K332" s="7"/>
      <c r="L332" s="6"/>
      <c r="M332" s="6"/>
      <c r="N332" s="29"/>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row>
    <row r="333" spans="1:110" x14ac:dyDescent="0.2">
      <c r="A333" s="13"/>
      <c r="B333" s="13"/>
      <c r="C333" s="8"/>
      <c r="D333" s="1"/>
      <c r="E333" s="4"/>
      <c r="F333" s="12"/>
      <c r="G333" s="12"/>
      <c r="H333" s="7"/>
      <c r="I333" s="14"/>
      <c r="J333" s="7"/>
      <c r="K333" s="7"/>
      <c r="L333" s="6"/>
      <c r="M333" s="6"/>
      <c r="N333" s="29"/>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row>
    <row r="334" spans="1:110" x14ac:dyDescent="0.2">
      <c r="A334" s="13"/>
      <c r="B334" s="13"/>
      <c r="C334" s="8"/>
      <c r="D334" s="1"/>
      <c r="E334" s="4"/>
      <c r="F334" s="12"/>
      <c r="G334" s="12"/>
      <c r="H334" s="7"/>
      <c r="I334" s="14"/>
      <c r="J334" s="7"/>
      <c r="K334" s="7"/>
      <c r="L334" s="6"/>
      <c r="M334" s="6"/>
      <c r="N334" s="29"/>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row>
    <row r="335" spans="1:110" x14ac:dyDescent="0.2">
      <c r="A335" s="13"/>
      <c r="B335" s="13"/>
      <c r="C335" s="8"/>
      <c r="D335" s="1"/>
      <c r="E335" s="4"/>
      <c r="F335" s="12"/>
      <c r="G335" s="12"/>
      <c r="H335" s="7"/>
      <c r="I335" s="14"/>
      <c r="J335" s="7"/>
      <c r="K335" s="7"/>
      <c r="L335" s="6"/>
      <c r="M335" s="6"/>
      <c r="N335" s="29"/>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row>
    <row r="336" spans="1:110" x14ac:dyDescent="0.2">
      <c r="A336" s="13"/>
      <c r="B336" s="13"/>
      <c r="C336" s="8"/>
      <c r="D336" s="1"/>
      <c r="E336" s="4"/>
      <c r="F336" s="12"/>
      <c r="G336" s="12"/>
      <c r="H336" s="7"/>
      <c r="I336" s="14"/>
      <c r="J336" s="7"/>
      <c r="K336" s="7"/>
      <c r="L336" s="6"/>
      <c r="M336" s="6"/>
      <c r="N336" s="29"/>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row>
    <row r="337" spans="1:110" x14ac:dyDescent="0.2">
      <c r="A337" s="13"/>
      <c r="B337" s="13"/>
      <c r="C337" s="8"/>
      <c r="D337" s="1"/>
      <c r="E337" s="4"/>
      <c r="F337" s="12"/>
      <c r="G337" s="12"/>
      <c r="H337" s="7"/>
      <c r="I337" s="14"/>
      <c r="J337" s="7"/>
      <c r="K337" s="7"/>
      <c r="L337" s="6"/>
      <c r="M337" s="6"/>
      <c r="N337" s="29"/>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row>
    <row r="338" spans="1:110" x14ac:dyDescent="0.2">
      <c r="A338" s="13"/>
      <c r="B338" s="13"/>
      <c r="C338" s="8"/>
      <c r="D338" s="1"/>
      <c r="E338" s="4"/>
      <c r="F338" s="12"/>
      <c r="G338" s="12"/>
      <c r="H338" s="7"/>
      <c r="I338" s="14"/>
      <c r="J338" s="7"/>
      <c r="K338" s="7"/>
      <c r="L338" s="6"/>
      <c r="M338" s="6"/>
      <c r="N338" s="29"/>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row>
    <row r="339" spans="1:110" x14ac:dyDescent="0.2">
      <c r="A339" s="13"/>
      <c r="B339" s="13"/>
      <c r="C339" s="8"/>
      <c r="D339" s="1"/>
      <c r="E339" s="4"/>
      <c r="F339" s="12"/>
      <c r="G339" s="12"/>
      <c r="H339" s="7"/>
      <c r="I339" s="14"/>
      <c r="J339" s="7"/>
      <c r="K339" s="7"/>
      <c r="L339" s="6"/>
      <c r="M339" s="6"/>
      <c r="N339" s="29"/>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row>
    <row r="340" spans="1:110" x14ac:dyDescent="0.2">
      <c r="A340" s="13"/>
      <c r="B340" s="13"/>
      <c r="C340" s="8"/>
      <c r="D340" s="1"/>
      <c r="E340" s="4"/>
      <c r="F340" s="12"/>
      <c r="G340" s="12"/>
      <c r="H340" s="7"/>
      <c r="I340" s="14"/>
      <c r="J340" s="7"/>
      <c r="K340" s="7"/>
      <c r="L340" s="6"/>
      <c r="M340" s="6"/>
      <c r="N340" s="29"/>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row>
    <row r="341" spans="1:110" x14ac:dyDescent="0.2">
      <c r="A341" s="13"/>
      <c r="B341" s="13"/>
      <c r="C341" s="8"/>
      <c r="D341" s="1"/>
      <c r="E341" s="4"/>
      <c r="F341" s="12"/>
      <c r="G341" s="12"/>
      <c r="H341" s="7"/>
      <c r="I341" s="14"/>
      <c r="J341" s="7"/>
      <c r="K341" s="7"/>
      <c r="L341" s="6"/>
      <c r="M341" s="6"/>
      <c r="N341" s="29"/>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row>
    <row r="342" spans="1:110" x14ac:dyDescent="0.2">
      <c r="A342" s="13"/>
      <c r="B342" s="13"/>
      <c r="C342" s="8"/>
      <c r="D342" s="1"/>
      <c r="E342" s="4"/>
      <c r="F342" s="12"/>
      <c r="G342" s="12"/>
      <c r="H342" s="7"/>
      <c r="I342" s="14"/>
      <c r="J342" s="7"/>
      <c r="K342" s="7"/>
      <c r="L342" s="6"/>
      <c r="M342" s="6"/>
      <c r="N342" s="29"/>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row>
    <row r="343" spans="1:110" x14ac:dyDescent="0.2">
      <c r="A343" s="13"/>
      <c r="B343" s="13"/>
      <c r="C343" s="8"/>
      <c r="D343" s="1"/>
      <c r="E343" s="4"/>
      <c r="F343" s="12"/>
      <c r="G343" s="12"/>
      <c r="H343" s="7"/>
      <c r="I343" s="14"/>
      <c r="J343" s="7"/>
      <c r="K343" s="7"/>
      <c r="L343" s="6"/>
      <c r="M343" s="6"/>
      <c r="N343" s="29"/>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row>
    <row r="344" spans="1:110" x14ac:dyDescent="0.2">
      <c r="A344" s="13"/>
      <c r="B344" s="13"/>
      <c r="C344" s="8"/>
      <c r="D344" s="1"/>
      <c r="E344" s="4"/>
      <c r="F344" s="12"/>
      <c r="G344" s="12"/>
      <c r="H344" s="7"/>
      <c r="I344" s="14"/>
      <c r="J344" s="7"/>
      <c r="K344" s="7"/>
      <c r="L344" s="6"/>
      <c r="M344" s="6"/>
      <c r="N344" s="29"/>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row>
    <row r="345" spans="1:110" x14ac:dyDescent="0.2">
      <c r="A345" s="13"/>
      <c r="B345" s="13"/>
      <c r="C345" s="8"/>
      <c r="D345" s="1"/>
      <c r="E345" s="4"/>
      <c r="F345" s="12"/>
      <c r="G345" s="12"/>
      <c r="H345" s="7"/>
      <c r="I345" s="14"/>
      <c r="J345" s="7"/>
      <c r="K345" s="7"/>
      <c r="L345" s="6"/>
      <c r="M345" s="6"/>
      <c r="N345" s="29"/>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row>
    <row r="346" spans="1:110" x14ac:dyDescent="0.2">
      <c r="A346" s="13"/>
      <c r="B346" s="13"/>
      <c r="C346" s="8"/>
      <c r="D346" s="1"/>
      <c r="E346" s="4"/>
      <c r="F346" s="12"/>
      <c r="G346" s="12"/>
      <c r="H346" s="7"/>
      <c r="I346" s="14"/>
      <c r="J346" s="7"/>
      <c r="K346" s="7"/>
      <c r="L346" s="6"/>
      <c r="M346" s="6"/>
      <c r="N346" s="29"/>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row>
    <row r="347" spans="1:110" x14ac:dyDescent="0.2">
      <c r="A347" s="13"/>
      <c r="B347" s="13"/>
      <c r="C347" s="8"/>
      <c r="D347" s="1"/>
      <c r="E347" s="4"/>
      <c r="F347" s="12"/>
      <c r="G347" s="12"/>
      <c r="H347" s="7"/>
      <c r="I347" s="14"/>
      <c r="J347" s="7"/>
      <c r="K347" s="7"/>
      <c r="L347" s="6"/>
      <c r="M347" s="6"/>
      <c r="N347" s="29"/>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row>
    <row r="348" spans="1:110" x14ac:dyDescent="0.2">
      <c r="A348" s="13"/>
      <c r="B348" s="13"/>
      <c r="C348" s="8"/>
      <c r="D348" s="1"/>
      <c r="E348" s="4"/>
      <c r="F348" s="12"/>
      <c r="G348" s="12"/>
      <c r="H348" s="7"/>
      <c r="I348" s="14"/>
      <c r="J348" s="7"/>
      <c r="K348" s="7"/>
      <c r="L348" s="6"/>
      <c r="M348" s="6"/>
      <c r="N348" s="29"/>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row>
    <row r="349" spans="1:110" x14ac:dyDescent="0.2">
      <c r="A349" s="13"/>
      <c r="B349" s="13"/>
      <c r="C349" s="8"/>
      <c r="D349" s="1"/>
      <c r="E349" s="4"/>
      <c r="F349" s="12"/>
      <c r="G349" s="12"/>
      <c r="H349" s="7"/>
      <c r="I349" s="14"/>
      <c r="J349" s="7"/>
      <c r="K349" s="7"/>
      <c r="L349" s="6"/>
      <c r="M349" s="6"/>
      <c r="N349" s="29"/>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row>
    <row r="350" spans="1:110" x14ac:dyDescent="0.2">
      <c r="A350" s="13"/>
      <c r="B350" s="13"/>
      <c r="C350" s="8"/>
      <c r="D350" s="1"/>
      <c r="E350" s="4"/>
      <c r="F350" s="12"/>
      <c r="G350" s="12"/>
      <c r="H350" s="7"/>
      <c r="I350" s="14"/>
      <c r="J350" s="7"/>
      <c r="K350" s="7"/>
      <c r="L350" s="6"/>
      <c r="M350" s="6"/>
      <c r="N350" s="29"/>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row>
    <row r="351" spans="1:110" x14ac:dyDescent="0.2">
      <c r="A351" s="13"/>
      <c r="B351" s="13"/>
      <c r="C351" s="8"/>
      <c r="D351" s="1"/>
      <c r="E351" s="4"/>
      <c r="F351" s="12"/>
      <c r="G351" s="12"/>
      <c r="H351" s="7"/>
      <c r="I351" s="14"/>
      <c r="J351" s="7"/>
      <c r="K351" s="7"/>
      <c r="L351" s="6"/>
      <c r="M351" s="6"/>
      <c r="N351" s="29"/>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row>
    <row r="352" spans="1:110" x14ac:dyDescent="0.2">
      <c r="A352" s="13"/>
      <c r="B352" s="13"/>
      <c r="C352" s="8"/>
      <c r="D352" s="1"/>
      <c r="E352" s="4"/>
      <c r="F352" s="12"/>
      <c r="G352" s="12"/>
      <c r="H352" s="7"/>
      <c r="I352" s="14"/>
      <c r="J352" s="7"/>
      <c r="K352" s="7"/>
      <c r="L352" s="6"/>
      <c r="M352" s="6"/>
      <c r="N352" s="29"/>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row>
    <row r="353" spans="1:110" x14ac:dyDescent="0.2">
      <c r="A353" s="13"/>
      <c r="B353" s="13"/>
      <c r="C353" s="8"/>
      <c r="D353" s="1"/>
      <c r="E353" s="4"/>
      <c r="F353" s="12"/>
      <c r="G353" s="12"/>
      <c r="H353" s="7"/>
      <c r="I353" s="14"/>
      <c r="J353" s="7"/>
      <c r="K353" s="7"/>
      <c r="L353" s="6"/>
      <c r="M353" s="6"/>
      <c r="N353" s="29"/>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row>
    <row r="354" spans="1:110" x14ac:dyDescent="0.2">
      <c r="A354" s="13"/>
      <c r="B354" s="13"/>
      <c r="C354" s="8"/>
      <c r="D354" s="1"/>
      <c r="E354" s="4"/>
      <c r="F354" s="12"/>
      <c r="G354" s="12"/>
      <c r="H354" s="7"/>
      <c r="I354" s="14"/>
      <c r="J354" s="7"/>
      <c r="K354" s="7"/>
      <c r="L354" s="6"/>
      <c r="M354" s="6"/>
      <c r="N354" s="29"/>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row>
    <row r="355" spans="1:110" x14ac:dyDescent="0.2">
      <c r="A355" s="13"/>
      <c r="B355" s="13"/>
      <c r="C355" s="8"/>
      <c r="D355" s="1"/>
      <c r="E355" s="4"/>
      <c r="F355" s="12"/>
      <c r="G355" s="12"/>
      <c r="H355" s="7"/>
      <c r="I355" s="14"/>
      <c r="J355" s="7"/>
      <c r="K355" s="7"/>
      <c r="L355" s="6"/>
      <c r="M355" s="6"/>
      <c r="N355" s="29"/>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row>
    <row r="356" spans="1:110" x14ac:dyDescent="0.2">
      <c r="A356" s="13"/>
      <c r="B356" s="13"/>
      <c r="C356" s="8"/>
      <c r="D356" s="1"/>
      <c r="E356" s="4"/>
      <c r="F356" s="12"/>
      <c r="G356" s="12"/>
      <c r="H356" s="7"/>
      <c r="I356" s="14"/>
      <c r="J356" s="7"/>
      <c r="K356" s="7"/>
      <c r="L356" s="6"/>
      <c r="M356" s="6"/>
      <c r="N356" s="29"/>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row>
    <row r="357" spans="1:110" x14ac:dyDescent="0.2">
      <c r="A357" s="13"/>
      <c r="B357" s="13"/>
      <c r="C357" s="8"/>
      <c r="D357" s="1"/>
      <c r="E357" s="4"/>
      <c r="F357" s="12"/>
      <c r="G357" s="12"/>
      <c r="H357" s="7"/>
      <c r="I357" s="14"/>
      <c r="J357" s="7"/>
      <c r="K357" s="7"/>
      <c r="L357" s="6"/>
      <c r="M357" s="6"/>
      <c r="N357" s="29"/>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row>
    <row r="358" spans="1:110" x14ac:dyDescent="0.2">
      <c r="A358" s="13"/>
      <c r="B358" s="13"/>
      <c r="C358" s="8"/>
      <c r="D358" s="1"/>
      <c r="E358" s="4"/>
      <c r="F358" s="12"/>
      <c r="G358" s="12"/>
      <c r="H358" s="7"/>
      <c r="I358" s="14"/>
      <c r="J358" s="7"/>
      <c r="K358" s="7"/>
      <c r="L358" s="6"/>
      <c r="M358" s="6"/>
      <c r="N358" s="29"/>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row>
    <row r="359" spans="1:110" x14ac:dyDescent="0.2">
      <c r="A359" s="13"/>
      <c r="B359" s="13"/>
      <c r="C359" s="8"/>
      <c r="D359" s="1"/>
      <c r="E359" s="4"/>
      <c r="F359" s="12"/>
      <c r="G359" s="12"/>
      <c r="H359" s="7"/>
      <c r="I359" s="14"/>
      <c r="J359" s="7"/>
      <c r="K359" s="7"/>
      <c r="L359" s="6"/>
      <c r="M359" s="6"/>
      <c r="N359" s="29"/>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row>
    <row r="360" spans="1:110" x14ac:dyDescent="0.2">
      <c r="A360" s="13"/>
      <c r="B360" s="13"/>
      <c r="C360" s="8"/>
      <c r="D360" s="1"/>
      <c r="E360" s="4"/>
      <c r="F360" s="12"/>
      <c r="G360" s="12"/>
      <c r="H360" s="7"/>
      <c r="I360" s="14"/>
      <c r="J360" s="7"/>
      <c r="K360" s="7"/>
      <c r="L360" s="6"/>
      <c r="M360" s="6"/>
      <c r="N360" s="29"/>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row>
    <row r="361" spans="1:110" x14ac:dyDescent="0.2">
      <c r="A361" s="13"/>
      <c r="B361" s="13"/>
      <c r="C361" s="8"/>
      <c r="D361" s="1"/>
      <c r="E361" s="4"/>
      <c r="F361" s="12"/>
      <c r="G361" s="12"/>
      <c r="H361" s="7"/>
      <c r="I361" s="14"/>
      <c r="J361" s="7"/>
      <c r="K361" s="7"/>
      <c r="L361" s="6"/>
      <c r="M361" s="6"/>
      <c r="N361" s="29"/>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row>
    <row r="362" spans="1:110" x14ac:dyDescent="0.2">
      <c r="A362" s="13"/>
      <c r="B362" s="13"/>
      <c r="C362" s="8"/>
      <c r="D362" s="1"/>
      <c r="E362" s="4"/>
      <c r="F362" s="12"/>
      <c r="G362" s="12"/>
      <c r="H362" s="7"/>
      <c r="I362" s="14"/>
      <c r="J362" s="7"/>
      <c r="K362" s="7"/>
      <c r="L362" s="6"/>
      <c r="M362" s="6"/>
      <c r="N362" s="29"/>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row>
    <row r="363" spans="1:110" x14ac:dyDescent="0.2">
      <c r="A363" s="13"/>
      <c r="B363" s="13"/>
      <c r="C363" s="8"/>
      <c r="D363" s="1"/>
      <c r="E363" s="4"/>
      <c r="F363" s="12"/>
      <c r="G363" s="12"/>
      <c r="H363" s="7"/>
      <c r="I363" s="14"/>
      <c r="J363" s="7"/>
      <c r="K363" s="7"/>
      <c r="L363" s="6"/>
      <c r="M363" s="6"/>
      <c r="N363" s="29"/>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row>
    <row r="364" spans="1:110" x14ac:dyDescent="0.2">
      <c r="A364" s="13"/>
      <c r="B364" s="13"/>
      <c r="C364" s="8"/>
      <c r="D364" s="1"/>
      <c r="E364" s="4"/>
      <c r="F364" s="12"/>
      <c r="G364" s="12"/>
      <c r="H364" s="7"/>
      <c r="I364" s="14"/>
      <c r="J364" s="7"/>
      <c r="K364" s="7"/>
      <c r="L364" s="6"/>
      <c r="M364" s="6"/>
      <c r="N364" s="29"/>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row>
    <row r="365" spans="1:110" x14ac:dyDescent="0.2">
      <c r="A365" s="13"/>
      <c r="B365" s="13"/>
      <c r="C365" s="8"/>
      <c r="D365" s="1"/>
      <c r="E365" s="4"/>
      <c r="F365" s="12"/>
      <c r="G365" s="12"/>
      <c r="H365" s="7"/>
      <c r="I365" s="14"/>
      <c r="J365" s="7"/>
      <c r="K365" s="7"/>
      <c r="L365" s="6"/>
      <c r="M365" s="6"/>
      <c r="N365" s="29"/>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row>
    <row r="366" spans="1:110" x14ac:dyDescent="0.2">
      <c r="A366" s="13"/>
      <c r="B366" s="13"/>
      <c r="C366" s="8"/>
      <c r="D366" s="1"/>
      <c r="E366" s="4"/>
      <c r="F366" s="12"/>
      <c r="G366" s="12"/>
      <c r="H366" s="7"/>
      <c r="I366" s="14"/>
      <c r="J366" s="7"/>
      <c r="K366" s="7"/>
      <c r="L366" s="6"/>
      <c r="M366" s="6"/>
      <c r="N366" s="29"/>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row>
    <row r="367" spans="1:110" x14ac:dyDescent="0.2">
      <c r="A367" s="13"/>
      <c r="B367" s="13"/>
      <c r="C367" s="8"/>
      <c r="D367" s="1"/>
      <c r="E367" s="4"/>
      <c r="F367" s="12"/>
      <c r="G367" s="12"/>
      <c r="H367" s="7"/>
      <c r="I367" s="14"/>
      <c r="J367" s="7"/>
      <c r="K367" s="7"/>
      <c r="L367" s="6"/>
      <c r="M367" s="6"/>
      <c r="N367" s="29"/>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row>
    <row r="368" spans="1:110" x14ac:dyDescent="0.2">
      <c r="A368" s="13"/>
      <c r="B368" s="13"/>
      <c r="C368" s="8"/>
      <c r="D368" s="1"/>
      <c r="E368" s="4"/>
      <c r="F368" s="12"/>
      <c r="G368" s="12"/>
      <c r="H368" s="7"/>
      <c r="I368" s="14"/>
      <c r="J368" s="7"/>
      <c r="K368" s="7"/>
      <c r="L368" s="6"/>
      <c r="M368" s="6"/>
      <c r="N368" s="29"/>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row>
    <row r="369" spans="1:110" x14ac:dyDescent="0.2">
      <c r="A369" s="13"/>
      <c r="B369" s="13"/>
      <c r="C369" s="8"/>
      <c r="D369" s="1"/>
      <c r="E369" s="4"/>
      <c r="F369" s="12"/>
      <c r="G369" s="12"/>
      <c r="H369" s="7"/>
      <c r="I369" s="14"/>
      <c r="J369" s="7"/>
      <c r="K369" s="7"/>
      <c r="L369" s="6"/>
      <c r="M369" s="6"/>
      <c r="N369" s="29"/>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row>
    <row r="370" spans="1:110" x14ac:dyDescent="0.2">
      <c r="A370" s="13"/>
      <c r="B370" s="13"/>
      <c r="C370" s="8"/>
      <c r="D370" s="1"/>
      <c r="E370" s="4"/>
      <c r="F370" s="12"/>
      <c r="G370" s="12"/>
      <c r="H370" s="7"/>
      <c r="I370" s="14"/>
      <c r="J370" s="7"/>
      <c r="K370" s="7"/>
      <c r="L370" s="6"/>
      <c r="M370" s="6"/>
      <c r="N370" s="29"/>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row>
    <row r="371" spans="1:110" x14ac:dyDescent="0.2">
      <c r="A371" s="13"/>
      <c r="B371" s="13"/>
      <c r="C371" s="8"/>
      <c r="D371" s="1"/>
      <c r="E371" s="4"/>
      <c r="F371" s="12"/>
      <c r="G371" s="12"/>
      <c r="H371" s="7"/>
      <c r="I371" s="14"/>
      <c r="J371" s="7"/>
      <c r="K371" s="7"/>
      <c r="L371" s="6"/>
      <c r="M371" s="6"/>
      <c r="N371" s="29"/>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row>
    <row r="372" spans="1:110" x14ac:dyDescent="0.2">
      <c r="A372" s="13"/>
      <c r="B372" s="13"/>
      <c r="C372" s="8"/>
      <c r="D372" s="1"/>
      <c r="E372" s="4"/>
      <c r="F372" s="12"/>
      <c r="G372" s="12"/>
      <c r="H372" s="7"/>
      <c r="I372" s="14"/>
      <c r="J372" s="7"/>
      <c r="K372" s="7"/>
      <c r="L372" s="6"/>
      <c r="M372" s="6"/>
      <c r="N372" s="29"/>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row>
    <row r="373" spans="1:110" x14ac:dyDescent="0.2">
      <c r="A373" s="13"/>
      <c r="B373" s="13"/>
      <c r="C373" s="8"/>
      <c r="D373" s="1"/>
      <c r="E373" s="4"/>
      <c r="F373" s="12"/>
      <c r="G373" s="12"/>
      <c r="H373" s="7"/>
      <c r="I373" s="14"/>
      <c r="J373" s="7"/>
      <c r="K373" s="7"/>
      <c r="L373" s="6"/>
      <c r="M373" s="6"/>
      <c r="N373" s="29"/>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row>
    <row r="374" spans="1:110" x14ac:dyDescent="0.2">
      <c r="A374" s="13"/>
      <c r="B374" s="13"/>
      <c r="C374" s="8"/>
      <c r="D374" s="1"/>
      <c r="E374" s="4"/>
      <c r="F374" s="12"/>
      <c r="G374" s="12"/>
      <c r="H374" s="7"/>
      <c r="I374" s="14"/>
      <c r="J374" s="7"/>
      <c r="K374" s="7"/>
      <c r="L374" s="6"/>
      <c r="M374" s="6"/>
      <c r="N374" s="29"/>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row>
    <row r="375" spans="1:110" x14ac:dyDescent="0.2">
      <c r="A375" s="13"/>
      <c r="B375" s="13"/>
      <c r="C375" s="8"/>
      <c r="D375" s="1"/>
      <c r="E375" s="4"/>
      <c r="F375" s="12"/>
      <c r="G375" s="12"/>
      <c r="H375" s="7"/>
      <c r="I375" s="14"/>
      <c r="J375" s="7"/>
      <c r="K375" s="7"/>
      <c r="L375" s="6"/>
      <c r="M375" s="6"/>
      <c r="N375" s="29"/>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row>
    <row r="376" spans="1:110" x14ac:dyDescent="0.2">
      <c r="A376" s="13"/>
      <c r="B376" s="13"/>
      <c r="C376" s="8"/>
      <c r="D376" s="1"/>
      <c r="E376" s="4"/>
      <c r="F376" s="12"/>
      <c r="G376" s="12"/>
      <c r="H376" s="7"/>
      <c r="I376" s="14"/>
      <c r="J376" s="7"/>
      <c r="K376" s="7"/>
      <c r="L376" s="6"/>
      <c r="M376" s="6"/>
      <c r="N376" s="29"/>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row>
    <row r="377" spans="1:110" x14ac:dyDescent="0.2">
      <c r="A377" s="13"/>
      <c r="B377" s="13"/>
      <c r="C377" s="8"/>
      <c r="D377" s="1"/>
      <c r="E377" s="4"/>
      <c r="F377" s="12"/>
      <c r="G377" s="12"/>
      <c r="H377" s="7"/>
      <c r="I377" s="14"/>
      <c r="J377" s="7"/>
      <c r="K377" s="7"/>
      <c r="L377" s="6"/>
      <c r="M377" s="6"/>
      <c r="N377" s="29"/>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row>
    <row r="378" spans="1:110" x14ac:dyDescent="0.2">
      <c r="A378" s="13"/>
      <c r="B378" s="13"/>
      <c r="C378" s="8"/>
      <c r="D378" s="1"/>
      <c r="E378" s="4"/>
      <c r="F378" s="12"/>
      <c r="G378" s="12"/>
      <c r="H378" s="7"/>
      <c r="I378" s="14"/>
      <c r="J378" s="7"/>
      <c r="K378" s="7"/>
      <c r="L378" s="6"/>
      <c r="M378" s="6"/>
      <c r="N378" s="29"/>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row>
    <row r="379" spans="1:110" x14ac:dyDescent="0.2">
      <c r="A379" s="13"/>
      <c r="B379" s="13"/>
      <c r="C379" s="8"/>
      <c r="D379" s="1"/>
      <c r="E379" s="4"/>
      <c r="F379" s="12"/>
      <c r="G379" s="12"/>
      <c r="H379" s="7"/>
      <c r="I379" s="14"/>
      <c r="J379" s="7"/>
      <c r="K379" s="7"/>
      <c r="L379" s="6"/>
      <c r="M379" s="6"/>
      <c r="N379" s="29"/>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row>
    <row r="380" spans="1:110" x14ac:dyDescent="0.2">
      <c r="A380" s="13"/>
      <c r="B380" s="13"/>
      <c r="C380" s="8"/>
      <c r="D380" s="1"/>
      <c r="E380" s="4"/>
      <c r="F380" s="12"/>
      <c r="G380" s="12"/>
      <c r="H380" s="7"/>
      <c r="I380" s="14"/>
      <c r="J380" s="7"/>
      <c r="K380" s="7"/>
      <c r="L380" s="6"/>
      <c r="M380" s="6"/>
      <c r="N380" s="29"/>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row>
    <row r="381" spans="1:110" x14ac:dyDescent="0.2">
      <c r="A381" s="13"/>
      <c r="B381" s="13"/>
      <c r="C381" s="8"/>
      <c r="D381" s="1"/>
      <c r="E381" s="4"/>
      <c r="F381" s="12"/>
      <c r="G381" s="12"/>
      <c r="H381" s="7"/>
      <c r="I381" s="14"/>
      <c r="J381" s="7"/>
      <c r="K381" s="7"/>
      <c r="L381" s="6"/>
      <c r="M381" s="6"/>
      <c r="N381" s="29"/>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row>
    <row r="382" spans="1:110" x14ac:dyDescent="0.2">
      <c r="A382" s="13"/>
      <c r="B382" s="13"/>
      <c r="C382" s="8"/>
      <c r="D382" s="1"/>
      <c r="E382" s="4"/>
      <c r="F382" s="12"/>
      <c r="G382" s="12"/>
      <c r="H382" s="7"/>
      <c r="I382" s="14"/>
      <c r="J382" s="7"/>
      <c r="K382" s="7"/>
      <c r="L382" s="6"/>
      <c r="M382" s="6"/>
      <c r="N382" s="29"/>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row>
    <row r="383" spans="1:110" x14ac:dyDescent="0.2">
      <c r="A383" s="13"/>
      <c r="B383" s="13"/>
      <c r="C383" s="8"/>
      <c r="D383" s="1"/>
      <c r="E383" s="4"/>
      <c r="F383" s="12"/>
      <c r="G383" s="12"/>
      <c r="H383" s="7"/>
      <c r="I383" s="14"/>
      <c r="J383" s="7"/>
      <c r="K383" s="7"/>
      <c r="L383" s="6"/>
      <c r="M383" s="6"/>
      <c r="N383" s="29"/>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row>
    <row r="384" spans="1:110" x14ac:dyDescent="0.2">
      <c r="A384" s="13"/>
      <c r="B384" s="13"/>
      <c r="C384" s="8"/>
      <c r="D384" s="1"/>
      <c r="E384" s="4"/>
      <c r="F384" s="12"/>
      <c r="G384" s="12"/>
      <c r="H384" s="7"/>
      <c r="I384" s="14"/>
      <c r="J384" s="7"/>
      <c r="K384" s="7"/>
      <c r="L384" s="6"/>
      <c r="M384" s="6"/>
      <c r="N384" s="29"/>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row>
    <row r="385" spans="1:110" x14ac:dyDescent="0.2">
      <c r="A385" s="13"/>
      <c r="B385" s="13"/>
      <c r="C385" s="8"/>
      <c r="D385" s="1"/>
      <c r="E385" s="4"/>
      <c r="F385" s="12"/>
      <c r="G385" s="12"/>
      <c r="H385" s="7"/>
      <c r="I385" s="14"/>
      <c r="J385" s="7"/>
      <c r="K385" s="7"/>
      <c r="L385" s="6"/>
      <c r="M385" s="6"/>
      <c r="N385" s="29"/>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row>
    <row r="386" spans="1:110" x14ac:dyDescent="0.2">
      <c r="A386" s="13"/>
      <c r="B386" s="13"/>
      <c r="C386" s="8"/>
      <c r="D386" s="1"/>
      <c r="E386" s="4"/>
      <c r="F386" s="12"/>
      <c r="G386" s="12"/>
      <c r="H386" s="7"/>
      <c r="I386" s="14"/>
      <c r="J386" s="7"/>
      <c r="K386" s="7"/>
      <c r="L386" s="6"/>
      <c r="M386" s="6"/>
      <c r="N386" s="29"/>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row>
    <row r="387" spans="1:110" x14ac:dyDescent="0.2">
      <c r="A387" s="13"/>
      <c r="B387" s="13"/>
      <c r="C387" s="8"/>
      <c r="D387" s="1"/>
      <c r="E387" s="4"/>
      <c r="F387" s="12"/>
      <c r="G387" s="12"/>
      <c r="H387" s="7"/>
      <c r="I387" s="14"/>
      <c r="J387" s="7"/>
      <c r="K387" s="7"/>
      <c r="L387" s="6"/>
      <c r="M387" s="6"/>
      <c r="N387" s="29"/>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row>
    <row r="388" spans="1:110" x14ac:dyDescent="0.2">
      <c r="A388" s="13"/>
      <c r="B388" s="13"/>
      <c r="C388" s="8"/>
      <c r="D388" s="1"/>
      <c r="E388" s="4"/>
      <c r="F388" s="12"/>
      <c r="G388" s="12"/>
      <c r="H388" s="7"/>
      <c r="I388" s="14"/>
      <c r="J388" s="7"/>
      <c r="K388" s="7"/>
      <c r="L388" s="6"/>
      <c r="M388" s="6"/>
      <c r="N388" s="29"/>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row>
    <row r="389" spans="1:110" x14ac:dyDescent="0.2">
      <c r="A389" s="13"/>
      <c r="B389" s="13"/>
      <c r="C389" s="8"/>
      <c r="D389" s="1"/>
      <c r="E389" s="4"/>
      <c r="F389" s="12"/>
      <c r="G389" s="12"/>
      <c r="H389" s="7"/>
      <c r="I389" s="14"/>
      <c r="J389" s="7"/>
      <c r="K389" s="7"/>
      <c r="L389" s="6"/>
      <c r="M389" s="6"/>
      <c r="N389" s="29"/>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row>
    <row r="390" spans="1:110" x14ac:dyDescent="0.2">
      <c r="A390" s="13"/>
      <c r="B390" s="13"/>
      <c r="C390" s="8"/>
      <c r="D390" s="1"/>
      <c r="E390" s="4"/>
      <c r="F390" s="12"/>
      <c r="G390" s="12"/>
      <c r="H390" s="7"/>
      <c r="I390" s="14"/>
      <c r="J390" s="7"/>
      <c r="K390" s="7"/>
      <c r="L390" s="6"/>
      <c r="M390" s="6"/>
      <c r="N390" s="29"/>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row>
    <row r="391" spans="1:110" x14ac:dyDescent="0.2">
      <c r="A391" s="13"/>
      <c r="B391" s="13"/>
      <c r="C391" s="8"/>
      <c r="D391" s="1"/>
      <c r="E391" s="4"/>
      <c r="F391" s="12"/>
      <c r="G391" s="12"/>
      <c r="H391" s="7"/>
      <c r="I391" s="14"/>
      <c r="J391" s="7"/>
      <c r="K391" s="7"/>
      <c r="L391" s="6"/>
      <c r="M391" s="6"/>
      <c r="N391" s="29"/>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row>
    <row r="392" spans="1:110" x14ac:dyDescent="0.2">
      <c r="A392" s="13"/>
      <c r="B392" s="13"/>
      <c r="C392" s="8"/>
      <c r="D392" s="1"/>
      <c r="E392" s="4"/>
      <c r="F392" s="12"/>
      <c r="G392" s="12"/>
      <c r="H392" s="7"/>
      <c r="I392" s="14"/>
      <c r="J392" s="7"/>
      <c r="K392" s="7"/>
      <c r="L392" s="6"/>
      <c r="M392" s="6"/>
      <c r="N392" s="29"/>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row>
    <row r="393" spans="1:110" x14ac:dyDescent="0.2">
      <c r="A393" s="13"/>
      <c r="B393" s="13"/>
      <c r="C393" s="8"/>
      <c r="D393" s="1"/>
      <c r="E393" s="4"/>
      <c r="F393" s="12"/>
      <c r="G393" s="12"/>
      <c r="H393" s="7"/>
      <c r="I393" s="14"/>
      <c r="J393" s="7"/>
      <c r="K393" s="7"/>
      <c r="L393" s="6"/>
      <c r="M393" s="6"/>
      <c r="N393" s="29"/>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row>
    <row r="394" spans="1:110" x14ac:dyDescent="0.2">
      <c r="A394" s="13"/>
      <c r="B394" s="13"/>
      <c r="C394" s="8"/>
      <c r="D394" s="1"/>
      <c r="E394" s="4"/>
      <c r="F394" s="12"/>
      <c r="G394" s="12"/>
      <c r="H394" s="7"/>
      <c r="I394" s="14"/>
      <c r="J394" s="7"/>
      <c r="K394" s="7"/>
      <c r="L394" s="6"/>
      <c r="M394" s="6"/>
      <c r="N394" s="29"/>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row>
    <row r="395" spans="1:110" x14ac:dyDescent="0.2">
      <c r="A395" s="13"/>
      <c r="B395" s="13"/>
      <c r="C395" s="8"/>
      <c r="D395" s="1"/>
      <c r="E395" s="4"/>
      <c r="F395" s="12"/>
      <c r="G395" s="12"/>
      <c r="H395" s="7"/>
      <c r="I395" s="14"/>
      <c r="J395" s="7"/>
      <c r="K395" s="7"/>
      <c r="L395" s="6"/>
      <c r="M395" s="6"/>
      <c r="N395" s="29"/>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row>
    <row r="396" spans="1:110" x14ac:dyDescent="0.2">
      <c r="A396" s="13"/>
      <c r="B396" s="13"/>
      <c r="C396" s="8"/>
      <c r="D396" s="1"/>
      <c r="E396" s="4"/>
      <c r="F396" s="12"/>
      <c r="G396" s="12"/>
      <c r="H396" s="7"/>
      <c r="I396" s="14"/>
      <c r="J396" s="7"/>
      <c r="K396" s="7"/>
      <c r="L396" s="6"/>
      <c r="M396" s="6"/>
      <c r="N396" s="29"/>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row>
    <row r="397" spans="1:110" x14ac:dyDescent="0.2">
      <c r="A397" s="13"/>
      <c r="B397" s="13"/>
      <c r="C397" s="8"/>
      <c r="D397" s="1"/>
      <c r="E397" s="4"/>
      <c r="F397" s="12"/>
      <c r="G397" s="12"/>
      <c r="H397" s="7"/>
      <c r="I397" s="14"/>
      <c r="J397" s="7"/>
      <c r="K397" s="7"/>
      <c r="L397" s="6"/>
      <c r="M397" s="6"/>
      <c r="N397" s="29"/>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row>
    <row r="398" spans="1:110" x14ac:dyDescent="0.2">
      <c r="A398" s="13"/>
      <c r="B398" s="13"/>
      <c r="C398" s="8"/>
      <c r="D398" s="1"/>
      <c r="E398" s="4"/>
      <c r="F398" s="12"/>
      <c r="G398" s="12"/>
      <c r="H398" s="7"/>
      <c r="I398" s="14"/>
      <c r="J398" s="7"/>
      <c r="K398" s="7"/>
      <c r="L398" s="6"/>
      <c r="M398" s="6"/>
      <c r="N398" s="29"/>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row>
    <row r="399" spans="1:110" x14ac:dyDescent="0.2">
      <c r="A399" s="13"/>
      <c r="B399" s="13"/>
      <c r="C399" s="8"/>
      <c r="D399" s="1"/>
      <c r="E399" s="4"/>
      <c r="F399" s="12"/>
      <c r="G399" s="12"/>
      <c r="H399" s="7"/>
      <c r="I399" s="14"/>
      <c r="J399" s="7"/>
      <c r="K399" s="7"/>
      <c r="L399" s="6"/>
      <c r="M399" s="6"/>
      <c r="N399" s="29"/>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row>
    <row r="400" spans="1:110" x14ac:dyDescent="0.2">
      <c r="A400" s="13"/>
      <c r="B400" s="13"/>
      <c r="C400" s="8"/>
      <c r="D400" s="1"/>
      <c r="E400" s="4"/>
      <c r="F400" s="12"/>
      <c r="G400" s="12"/>
      <c r="H400" s="7"/>
      <c r="I400" s="14"/>
      <c r="J400" s="7"/>
      <c r="K400" s="7"/>
      <c r="L400" s="6"/>
      <c r="M400" s="6"/>
      <c r="N400" s="29"/>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row>
    <row r="401" spans="1:110" x14ac:dyDescent="0.2">
      <c r="A401" s="13"/>
      <c r="B401" s="13"/>
      <c r="C401" s="8"/>
      <c r="D401" s="1"/>
      <c r="E401" s="4"/>
      <c r="F401" s="12"/>
      <c r="G401" s="12"/>
      <c r="H401" s="7"/>
      <c r="I401" s="14"/>
      <c r="J401" s="7"/>
      <c r="K401" s="7"/>
      <c r="L401" s="6"/>
      <c r="M401" s="6"/>
      <c r="N401" s="29"/>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row>
    <row r="402" spans="1:110" x14ac:dyDescent="0.2">
      <c r="A402" s="13"/>
      <c r="B402" s="13"/>
      <c r="C402" s="8"/>
      <c r="D402" s="1"/>
      <c r="E402" s="4"/>
      <c r="F402" s="12"/>
      <c r="G402" s="12"/>
      <c r="H402" s="7"/>
      <c r="I402" s="14"/>
      <c r="J402" s="7"/>
      <c r="K402" s="7"/>
      <c r="L402" s="6"/>
      <c r="M402" s="6"/>
      <c r="N402" s="29"/>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row>
    <row r="403" spans="1:110" x14ac:dyDescent="0.2">
      <c r="A403" s="13"/>
      <c r="B403" s="13"/>
      <c r="C403" s="8"/>
      <c r="D403" s="1"/>
      <c r="E403" s="4"/>
      <c r="F403" s="12"/>
      <c r="G403" s="12"/>
      <c r="H403" s="7"/>
      <c r="I403" s="14"/>
      <c r="J403" s="7"/>
      <c r="K403" s="7"/>
      <c r="L403" s="6"/>
      <c r="M403" s="6"/>
      <c r="N403" s="29"/>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row>
    <row r="404" spans="1:110" x14ac:dyDescent="0.2">
      <c r="A404" s="13"/>
      <c r="B404" s="13"/>
      <c r="C404" s="8"/>
      <c r="D404" s="1"/>
      <c r="E404" s="4"/>
      <c r="F404" s="12"/>
      <c r="G404" s="12"/>
      <c r="H404" s="7"/>
      <c r="I404" s="14"/>
      <c r="J404" s="7"/>
      <c r="K404" s="7"/>
      <c r="L404" s="6"/>
      <c r="M404" s="6"/>
      <c r="N404" s="29"/>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row>
    <row r="405" spans="1:110" x14ac:dyDescent="0.2">
      <c r="A405" s="13"/>
      <c r="B405" s="13"/>
      <c r="C405" s="8"/>
      <c r="D405" s="1"/>
      <c r="E405" s="4"/>
      <c r="F405" s="12"/>
      <c r="G405" s="12"/>
      <c r="H405" s="7"/>
      <c r="I405" s="14"/>
      <c r="J405" s="7"/>
      <c r="K405" s="7"/>
      <c r="L405" s="6"/>
      <c r="M405" s="6"/>
      <c r="N405" s="29"/>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row>
    <row r="406" spans="1:110" x14ac:dyDescent="0.2">
      <c r="A406" s="13"/>
      <c r="B406" s="13"/>
      <c r="C406" s="8"/>
      <c r="D406" s="1"/>
      <c r="E406" s="4"/>
      <c r="F406" s="12"/>
      <c r="G406" s="12"/>
      <c r="H406" s="7"/>
      <c r="I406" s="14"/>
      <c r="J406" s="7"/>
      <c r="K406" s="7"/>
      <c r="L406" s="6"/>
      <c r="M406" s="6"/>
      <c r="N406" s="29"/>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row>
    <row r="407" spans="1:110" x14ac:dyDescent="0.2">
      <c r="A407" s="13"/>
      <c r="B407" s="13"/>
      <c r="C407" s="8"/>
      <c r="D407" s="1"/>
      <c r="E407" s="4"/>
      <c r="F407" s="12"/>
      <c r="G407" s="12"/>
      <c r="H407" s="7"/>
      <c r="I407" s="14"/>
      <c r="J407" s="7"/>
      <c r="K407" s="7"/>
    </row>
    <row r="408" spans="1:110" x14ac:dyDescent="0.2">
      <c r="A408" s="13"/>
      <c r="B408" s="13"/>
      <c r="C408" s="8"/>
      <c r="D408" s="1"/>
      <c r="E408" s="4"/>
      <c r="F408" s="12"/>
      <c r="G408" s="12"/>
      <c r="H408" s="7"/>
      <c r="I408" s="14"/>
      <c r="J408" s="7"/>
      <c r="K408" s="7"/>
    </row>
    <row r="409" spans="1:110" x14ac:dyDescent="0.2">
      <c r="A409" s="13"/>
      <c r="B409" s="13"/>
      <c r="C409" s="8"/>
      <c r="D409" s="1"/>
      <c r="E409" s="4"/>
      <c r="F409" s="12"/>
      <c r="G409" s="12"/>
      <c r="H409" s="7"/>
      <c r="I409" s="14"/>
      <c r="J409" s="7"/>
      <c r="K409" s="7"/>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row>
    <row r="410" spans="1:110" x14ac:dyDescent="0.2">
      <c r="A410" s="13"/>
      <c r="B410" s="13"/>
      <c r="C410" s="8"/>
      <c r="D410" s="1"/>
      <c r="E410" s="4"/>
      <c r="F410" s="12"/>
      <c r="G410" s="12"/>
      <c r="H410" s="7"/>
      <c r="I410" s="14"/>
      <c r="J410" s="7"/>
      <c r="K410" s="7"/>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row>
    <row r="411" spans="1:110" x14ac:dyDescent="0.2">
      <c r="A411" s="13"/>
      <c r="B411" s="13"/>
      <c r="C411" s="8"/>
      <c r="D411" s="1"/>
      <c r="E411" s="4"/>
      <c r="F411" s="12"/>
      <c r="G411" s="12"/>
      <c r="H411" s="7"/>
      <c r="I411" s="14"/>
      <c r="J411" s="7"/>
      <c r="K411" s="7"/>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row>
    <row r="412" spans="1:110" x14ac:dyDescent="0.2">
      <c r="A412" s="13"/>
      <c r="B412" s="13"/>
      <c r="C412" s="8"/>
      <c r="D412" s="1"/>
      <c r="E412" s="4"/>
      <c r="F412" s="12"/>
      <c r="G412" s="12"/>
      <c r="H412" s="7"/>
      <c r="I412" s="14"/>
      <c r="J412" s="7"/>
      <c r="K412" s="7"/>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row>
    <row r="413" spans="1:110" x14ac:dyDescent="0.2">
      <c r="A413" s="13"/>
      <c r="B413" s="13"/>
      <c r="C413" s="8"/>
      <c r="D413" s="1"/>
      <c r="E413" s="4"/>
      <c r="F413" s="12"/>
      <c r="G413" s="12"/>
      <c r="H413" s="7"/>
      <c r="I413" s="14"/>
      <c r="J413" s="7"/>
      <c r="K413" s="7"/>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row>
    <row r="414" spans="1:110" x14ac:dyDescent="0.2">
      <c r="A414" s="13"/>
      <c r="B414" s="13"/>
      <c r="C414" s="8"/>
      <c r="D414" s="1"/>
      <c r="E414" s="4"/>
      <c r="F414" s="12"/>
      <c r="G414" s="12"/>
      <c r="H414" s="7"/>
      <c r="I414" s="14"/>
      <c r="J414" s="7"/>
      <c r="K414" s="7"/>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row>
    <row r="415" spans="1:110" x14ac:dyDescent="0.2">
      <c r="A415" s="13"/>
      <c r="B415" s="13"/>
      <c r="C415" s="8"/>
      <c r="D415" s="1"/>
      <c r="E415" s="4"/>
      <c r="F415" s="12"/>
      <c r="G415" s="12"/>
      <c r="H415" s="7"/>
      <c r="I415" s="14"/>
      <c r="J415" s="7"/>
      <c r="K415" s="7"/>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row>
    <row r="416" spans="1:110" x14ac:dyDescent="0.2">
      <c r="A416" s="13"/>
      <c r="B416" s="13"/>
      <c r="C416" s="8"/>
      <c r="D416" s="1"/>
      <c r="E416" s="4"/>
      <c r="F416" s="12"/>
      <c r="G416" s="12"/>
      <c r="H416" s="7"/>
      <c r="I416" s="14"/>
      <c r="J416" s="7"/>
      <c r="K416" s="7"/>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row>
    <row r="417" spans="1:110" x14ac:dyDescent="0.2">
      <c r="A417" s="13"/>
      <c r="B417" s="13"/>
      <c r="C417" s="8"/>
      <c r="D417" s="1"/>
      <c r="E417" s="4"/>
      <c r="F417" s="12"/>
      <c r="G417" s="12"/>
      <c r="H417" s="7"/>
      <c r="I417" s="14"/>
      <c r="J417" s="7"/>
      <c r="K417" s="7"/>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row>
    <row r="418" spans="1:110" x14ac:dyDescent="0.2">
      <c r="A418" s="13"/>
      <c r="B418" s="13"/>
      <c r="C418" s="8"/>
      <c r="D418" s="1"/>
      <c r="E418" s="4"/>
      <c r="F418" s="12"/>
      <c r="G418" s="12"/>
      <c r="H418" s="7"/>
      <c r="I418" s="14"/>
      <c r="J418" s="7"/>
      <c r="K418" s="7"/>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row>
    <row r="419" spans="1:110" x14ac:dyDescent="0.2">
      <c r="A419" s="13"/>
      <c r="B419" s="13"/>
      <c r="C419" s="8"/>
      <c r="D419" s="1"/>
      <c r="E419" s="4"/>
      <c r="F419" s="12"/>
      <c r="G419" s="12"/>
      <c r="H419" s="7"/>
      <c r="I419" s="14"/>
      <c r="J419" s="7"/>
      <c r="K419" s="7"/>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row>
    <row r="420" spans="1:110" x14ac:dyDescent="0.2">
      <c r="A420" s="13"/>
      <c r="B420" s="13"/>
      <c r="C420" s="8"/>
      <c r="D420" s="1"/>
      <c r="E420" s="4"/>
      <c r="F420" s="12"/>
      <c r="G420" s="12"/>
      <c r="H420" s="7"/>
      <c r="I420" s="14"/>
      <c r="J420" s="7"/>
      <c r="K420" s="7"/>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row>
    <row r="421" spans="1:110" x14ac:dyDescent="0.2">
      <c r="A421" s="13"/>
      <c r="B421" s="13"/>
      <c r="C421" s="8"/>
      <c r="D421" s="1"/>
      <c r="E421" s="4"/>
      <c r="F421" s="12"/>
      <c r="G421" s="12"/>
      <c r="H421" s="7"/>
      <c r="I421" s="14"/>
      <c r="J421" s="7"/>
      <c r="K421" s="7"/>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row>
    <row r="422" spans="1:110" x14ac:dyDescent="0.2">
      <c r="A422" s="13"/>
      <c r="B422" s="13"/>
      <c r="C422" s="8"/>
      <c r="D422" s="1"/>
      <c r="E422" s="4"/>
      <c r="F422" s="12"/>
      <c r="G422" s="12"/>
      <c r="H422" s="7"/>
      <c r="I422" s="14"/>
      <c r="J422" s="7"/>
      <c r="K422" s="7"/>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row>
    <row r="423" spans="1:110" x14ac:dyDescent="0.2">
      <c r="A423" s="13"/>
      <c r="B423" s="13"/>
      <c r="C423" s="8"/>
      <c r="D423" s="1"/>
      <c r="E423" s="4"/>
      <c r="F423" s="12"/>
      <c r="G423" s="12"/>
      <c r="H423" s="7"/>
      <c r="I423" s="14"/>
      <c r="J423" s="7"/>
      <c r="K423" s="7"/>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row>
    <row r="424" spans="1:110" x14ac:dyDescent="0.2">
      <c r="A424" s="13"/>
      <c r="B424" s="13"/>
      <c r="C424" s="8"/>
      <c r="D424" s="1"/>
      <c r="E424" s="4"/>
      <c r="F424" s="12"/>
      <c r="G424" s="12"/>
      <c r="H424" s="7"/>
      <c r="I424" s="14"/>
      <c r="J424" s="7"/>
      <c r="K424" s="7"/>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row>
    <row r="425" spans="1:110" x14ac:dyDescent="0.2">
      <c r="A425" s="13"/>
      <c r="B425" s="13"/>
      <c r="C425" s="8"/>
      <c r="D425" s="1"/>
      <c r="E425" s="4"/>
      <c r="F425" s="12"/>
      <c r="G425" s="12"/>
      <c r="H425" s="7"/>
      <c r="I425" s="14"/>
      <c r="J425" s="7"/>
      <c r="K425" s="7"/>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row>
    <row r="426" spans="1:110" x14ac:dyDescent="0.2">
      <c r="A426" s="13"/>
      <c r="B426" s="13"/>
      <c r="C426" s="8"/>
      <c r="D426" s="1"/>
      <c r="E426" s="4"/>
      <c r="F426" s="12"/>
      <c r="G426" s="12"/>
      <c r="H426" s="7"/>
      <c r="I426" s="14"/>
      <c r="J426" s="7"/>
      <c r="K426" s="7"/>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row>
    <row r="427" spans="1:110" x14ac:dyDescent="0.2">
      <c r="A427" s="13"/>
      <c r="B427" s="13"/>
      <c r="C427" s="8"/>
      <c r="D427" s="1"/>
      <c r="E427" s="4"/>
      <c r="F427" s="12"/>
      <c r="G427" s="12"/>
      <c r="H427" s="7"/>
      <c r="I427" s="14"/>
      <c r="J427" s="7"/>
      <c r="K427" s="7"/>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row>
    <row r="428" spans="1:110" x14ac:dyDescent="0.2">
      <c r="A428" s="13"/>
      <c r="B428" s="13"/>
      <c r="C428" s="8"/>
      <c r="D428" s="1"/>
      <c r="E428" s="4"/>
      <c r="F428" s="12"/>
      <c r="G428" s="12"/>
      <c r="H428" s="7"/>
      <c r="I428" s="14"/>
      <c r="J428" s="7"/>
      <c r="K428" s="7"/>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row>
    <row r="429" spans="1:110" x14ac:dyDescent="0.2">
      <c r="A429" s="13"/>
      <c r="B429" s="13"/>
      <c r="C429" s="8"/>
      <c r="D429" s="1"/>
      <c r="E429" s="4"/>
      <c r="F429" s="12"/>
      <c r="G429" s="12"/>
      <c r="H429" s="7"/>
      <c r="I429" s="14"/>
      <c r="J429" s="7"/>
      <c r="K429" s="7"/>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row>
    <row r="430" spans="1:110" x14ac:dyDescent="0.2">
      <c r="A430" s="13"/>
      <c r="B430" s="13"/>
      <c r="C430" s="8"/>
      <c r="D430" s="1"/>
      <c r="E430" s="4"/>
      <c r="F430" s="12"/>
      <c r="G430" s="12"/>
      <c r="H430" s="7"/>
      <c r="I430" s="14"/>
      <c r="J430" s="7"/>
      <c r="K430" s="7"/>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row>
    <row r="431" spans="1:110" x14ac:dyDescent="0.2">
      <c r="A431" s="13"/>
      <c r="B431" s="13"/>
      <c r="C431" s="8"/>
      <c r="D431" s="1"/>
      <c r="E431" s="4"/>
      <c r="F431" s="12"/>
      <c r="G431" s="12"/>
      <c r="H431" s="7"/>
      <c r="I431" s="14"/>
      <c r="J431" s="7"/>
      <c r="K431" s="7"/>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row>
    <row r="432" spans="1:110" x14ac:dyDescent="0.2">
      <c r="A432" s="13"/>
      <c r="B432" s="13"/>
      <c r="C432" s="8"/>
      <c r="D432" s="1"/>
      <c r="E432" s="4"/>
      <c r="F432" s="12"/>
      <c r="G432" s="12"/>
      <c r="H432" s="7"/>
      <c r="I432" s="14"/>
      <c r="J432" s="7"/>
      <c r="K432" s="7"/>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row>
    <row r="433" spans="1:110" x14ac:dyDescent="0.2">
      <c r="A433" s="13"/>
      <c r="B433" s="13"/>
      <c r="C433" s="8"/>
      <c r="D433" s="1"/>
      <c r="E433" s="4"/>
      <c r="F433" s="12"/>
      <c r="G433" s="12"/>
      <c r="H433" s="7"/>
      <c r="I433" s="14"/>
      <c r="J433" s="7"/>
      <c r="K433" s="7"/>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row>
    <row r="434" spans="1:110" x14ac:dyDescent="0.2">
      <c r="A434" s="13"/>
      <c r="B434" s="13"/>
      <c r="C434" s="8"/>
      <c r="D434" s="1"/>
      <c r="E434" s="4"/>
      <c r="F434" s="12"/>
      <c r="G434" s="12"/>
      <c r="H434" s="7"/>
      <c r="I434" s="14"/>
      <c r="J434" s="7"/>
      <c r="K434" s="7"/>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row>
    <row r="435" spans="1:110" x14ac:dyDescent="0.2">
      <c r="A435" s="13"/>
      <c r="B435" s="13"/>
      <c r="C435" s="8"/>
      <c r="D435" s="1"/>
      <c r="E435" s="4"/>
      <c r="F435" s="12"/>
      <c r="G435" s="12"/>
      <c r="H435" s="7"/>
      <c r="I435" s="14"/>
      <c r="J435" s="7"/>
      <c r="K435" s="7"/>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row>
    <row r="436" spans="1:110" x14ac:dyDescent="0.2">
      <c r="A436" s="13"/>
      <c r="B436" s="13"/>
      <c r="C436" s="8"/>
      <c r="D436" s="1"/>
      <c r="E436" s="4"/>
      <c r="F436" s="12"/>
      <c r="G436" s="12"/>
      <c r="H436" s="7"/>
      <c r="I436" s="14"/>
      <c r="J436" s="7"/>
      <c r="K436" s="7"/>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row>
    <row r="437" spans="1:110" x14ac:dyDescent="0.2">
      <c r="A437" s="13"/>
      <c r="B437" s="13"/>
      <c r="C437" s="8"/>
      <c r="D437" s="1"/>
      <c r="E437" s="4"/>
      <c r="F437" s="12"/>
      <c r="G437" s="12"/>
      <c r="H437" s="7"/>
      <c r="I437" s="14"/>
      <c r="J437" s="7"/>
      <c r="K437" s="7"/>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row>
    <row r="438" spans="1:110" x14ac:dyDescent="0.2">
      <c r="A438" s="13"/>
      <c r="B438" s="13"/>
      <c r="C438" s="8"/>
      <c r="D438" s="1"/>
      <c r="E438" s="4"/>
      <c r="F438" s="12"/>
      <c r="G438" s="12"/>
      <c r="H438" s="7"/>
      <c r="I438" s="14"/>
      <c r="J438" s="7"/>
      <c r="K438" s="7"/>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row>
    <row r="439" spans="1:110" x14ac:dyDescent="0.2">
      <c r="A439" s="13"/>
      <c r="B439" s="13"/>
      <c r="C439" s="8"/>
      <c r="D439" s="1"/>
      <c r="E439" s="4"/>
      <c r="F439" s="12"/>
      <c r="G439" s="12"/>
      <c r="H439" s="7"/>
      <c r="I439" s="14"/>
      <c r="J439" s="7"/>
      <c r="K439" s="7"/>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row>
    <row r="440" spans="1:110" x14ac:dyDescent="0.2">
      <c r="A440" s="13"/>
      <c r="B440" s="13"/>
      <c r="C440" s="8"/>
      <c r="D440" s="1"/>
      <c r="E440" s="4"/>
      <c r="F440" s="12"/>
      <c r="G440" s="12"/>
      <c r="H440" s="7"/>
      <c r="I440" s="14"/>
      <c r="J440" s="7"/>
      <c r="K440" s="7"/>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row>
    <row r="441" spans="1:110" x14ac:dyDescent="0.2">
      <c r="A441" s="13"/>
      <c r="B441" s="13"/>
      <c r="C441" s="8"/>
      <c r="D441" s="1"/>
      <c r="E441" s="4"/>
      <c r="F441" s="12"/>
      <c r="G441" s="12"/>
      <c r="H441" s="7"/>
      <c r="I441" s="14"/>
      <c r="J441" s="7"/>
      <c r="K441" s="7"/>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row>
    <row r="442" spans="1:110" x14ac:dyDescent="0.2">
      <c r="A442" s="13"/>
      <c r="B442" s="13"/>
      <c r="C442" s="8"/>
      <c r="D442" s="1"/>
      <c r="E442" s="4"/>
      <c r="F442" s="12"/>
      <c r="G442" s="12"/>
      <c r="H442" s="7"/>
      <c r="I442" s="14"/>
      <c r="J442" s="7"/>
      <c r="K442" s="7"/>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row>
    <row r="443" spans="1:110" x14ac:dyDescent="0.2">
      <c r="A443" s="13"/>
      <c r="B443" s="13"/>
      <c r="C443" s="8"/>
      <c r="D443" s="1"/>
      <c r="E443" s="4"/>
      <c r="F443" s="12"/>
      <c r="G443" s="12"/>
      <c r="H443" s="7"/>
      <c r="I443" s="14"/>
      <c r="J443" s="7"/>
      <c r="K443" s="7"/>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row>
    <row r="444" spans="1:110" x14ac:dyDescent="0.2">
      <c r="A444" s="13"/>
      <c r="B444" s="13"/>
      <c r="C444" s="8"/>
      <c r="D444" s="1"/>
      <c r="E444" s="4"/>
      <c r="F444" s="12"/>
      <c r="G444" s="12"/>
      <c r="H444" s="7"/>
      <c r="I444" s="14"/>
      <c r="J444" s="7"/>
      <c r="K444" s="7"/>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row>
    <row r="445" spans="1:110" x14ac:dyDescent="0.2">
      <c r="A445" s="13"/>
      <c r="B445" s="13"/>
      <c r="C445" s="8"/>
      <c r="D445" s="1"/>
      <c r="E445" s="4"/>
      <c r="F445" s="12"/>
      <c r="G445" s="12"/>
      <c r="H445" s="7"/>
      <c r="I445" s="14"/>
      <c r="J445" s="7"/>
      <c r="K445" s="7"/>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row>
    <row r="446" spans="1:110" x14ac:dyDescent="0.2">
      <c r="A446" s="13"/>
      <c r="B446" s="13"/>
      <c r="C446" s="8"/>
      <c r="D446" s="1"/>
      <c r="E446" s="4"/>
      <c r="F446" s="12"/>
      <c r="G446" s="12"/>
      <c r="H446" s="7"/>
      <c r="I446" s="14"/>
      <c r="J446" s="7"/>
      <c r="K446" s="7"/>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row>
    <row r="447" spans="1:110" x14ac:dyDescent="0.2">
      <c r="A447" s="13"/>
      <c r="B447" s="13"/>
      <c r="C447" s="8"/>
      <c r="D447" s="1"/>
      <c r="E447" s="4"/>
      <c r="F447" s="12"/>
      <c r="G447" s="12"/>
      <c r="H447" s="7"/>
      <c r="I447" s="14"/>
      <c r="J447" s="7"/>
      <c r="K447" s="7"/>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row>
    <row r="448" spans="1:110" x14ac:dyDescent="0.2">
      <c r="A448" s="13"/>
      <c r="B448" s="13"/>
      <c r="C448" s="8"/>
      <c r="D448" s="1"/>
      <c r="E448" s="4"/>
      <c r="F448" s="12"/>
      <c r="G448" s="12"/>
      <c r="H448" s="7"/>
      <c r="I448" s="14"/>
      <c r="J448" s="7"/>
      <c r="K448" s="7"/>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row>
    <row r="449" spans="1:110" x14ac:dyDescent="0.2">
      <c r="A449" s="13"/>
      <c r="B449" s="13"/>
      <c r="C449" s="8"/>
      <c r="D449" s="1"/>
      <c r="E449" s="4"/>
      <c r="F449" s="12"/>
      <c r="G449" s="12"/>
      <c r="H449" s="7"/>
      <c r="I449" s="14"/>
      <c r="J449" s="7"/>
      <c r="K449" s="7"/>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row>
    <row r="450" spans="1:110" x14ac:dyDescent="0.2">
      <c r="A450" s="13"/>
      <c r="B450" s="13"/>
      <c r="C450" s="8"/>
      <c r="D450" s="1"/>
      <c r="E450" s="4"/>
      <c r="F450" s="12"/>
      <c r="G450" s="12"/>
      <c r="H450" s="7"/>
      <c r="I450" s="14"/>
      <c r="J450" s="7"/>
      <c r="K450" s="7"/>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row>
    <row r="451" spans="1:110" x14ac:dyDescent="0.2">
      <c r="A451" s="13"/>
      <c r="B451" s="13"/>
      <c r="C451" s="8"/>
      <c r="D451" s="1"/>
      <c r="E451" s="4"/>
      <c r="F451" s="12"/>
      <c r="G451" s="12"/>
      <c r="H451" s="7"/>
      <c r="I451" s="14"/>
      <c r="J451" s="7"/>
      <c r="K451" s="7"/>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row>
    <row r="452" spans="1:110" x14ac:dyDescent="0.2">
      <c r="A452" s="13"/>
      <c r="B452" s="13"/>
      <c r="C452" s="8"/>
      <c r="D452" s="1"/>
      <c r="E452" s="4"/>
      <c r="F452" s="12"/>
      <c r="G452" s="12"/>
      <c r="H452" s="7"/>
      <c r="I452" s="14"/>
      <c r="J452" s="7"/>
      <c r="K452" s="7"/>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row>
    <row r="453" spans="1:110" x14ac:dyDescent="0.2">
      <c r="A453" s="13"/>
      <c r="B453" s="13"/>
      <c r="C453" s="8"/>
      <c r="D453" s="1"/>
      <c r="E453" s="4"/>
      <c r="F453" s="12"/>
      <c r="G453" s="12"/>
      <c r="H453" s="7"/>
      <c r="I453" s="14"/>
      <c r="J453" s="7"/>
      <c r="K453" s="7"/>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row>
    <row r="463" spans="1:110" x14ac:dyDescent="0.2">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row>
    <row r="464" spans="1:110" x14ac:dyDescent="0.2">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row>
    <row r="465" spans="1:110" x14ac:dyDescent="0.2">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row>
    <row r="466" spans="1:110" x14ac:dyDescent="0.2">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row>
    <row r="467" spans="1:110" x14ac:dyDescent="0.2">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row>
    <row r="468" spans="1:110" x14ac:dyDescent="0.2">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row>
    <row r="469" spans="1:110" x14ac:dyDescent="0.2">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row>
    <row r="470" spans="1:110" x14ac:dyDescent="0.2">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row>
    <row r="471" spans="1:110" x14ac:dyDescent="0.2">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row>
    <row r="472" spans="1:110" x14ac:dyDescent="0.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row>
    <row r="473" spans="1:110" x14ac:dyDescent="0.2">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row>
    <row r="474" spans="1:110" x14ac:dyDescent="0.2">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row>
    <row r="475" spans="1:110" x14ac:dyDescent="0.2">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row>
    <row r="476" spans="1:110" x14ac:dyDescent="0.2">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row>
    <row r="477" spans="1:110" x14ac:dyDescent="0.2">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row>
    <row r="478" spans="1:110" x14ac:dyDescent="0.2">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row>
    <row r="479" spans="1:110"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row>
    <row r="480" spans="1:110"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row>
    <row r="481" spans="1:110"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row>
    <row r="482" spans="1:110"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row>
    <row r="483" spans="1:110"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row>
    <row r="484" spans="1:110"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row>
    <row r="485" spans="1:110"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row>
    <row r="486" spans="1:110"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row>
    <row r="487" spans="1:110"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row>
    <row r="488" spans="1:110"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row>
    <row r="489" spans="1:110"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row>
    <row r="490" spans="1:110"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row>
    <row r="491" spans="1:110"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row>
    <row r="492" spans="1:110"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row>
    <row r="493" spans="1:110"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row>
    <row r="494" spans="1:110"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row>
    <row r="495" spans="1:110"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row>
    <row r="496" spans="1:110"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row>
    <row r="497" spans="1:110"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row>
    <row r="498" spans="1:110"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row>
    <row r="499" spans="1:110"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row>
    <row r="500" spans="1:110"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row>
    <row r="501" spans="1:110"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row>
    <row r="502" spans="1:110"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row>
    <row r="503" spans="1:110"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row>
    <row r="504" spans="1:110"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row>
    <row r="505" spans="1:110"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row>
    <row r="506" spans="1:110"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row>
    <row r="507" spans="1:110"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row>
    <row r="508" spans="1:110"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row>
    <row r="509" spans="1:110"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row>
    <row r="510" spans="1:110"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row>
    <row r="511" spans="1:110"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row>
    <row r="512" spans="1:110"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row>
    <row r="513" spans="1:110"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row>
    <row r="514" spans="1:110"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row>
    <row r="515" spans="1:110"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row>
    <row r="516" spans="1:110"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row>
    <row r="517" spans="1:110"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row>
    <row r="518" spans="1:110"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row>
    <row r="519" spans="1:110"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row>
    <row r="520" spans="1:110"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row>
    <row r="521" spans="1:110"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row>
    <row r="522" spans="1:110"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row>
    <row r="523" spans="1:110"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row>
    <row r="524" spans="1:110"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row>
    <row r="525" spans="1:110"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row>
    <row r="526" spans="1:110"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row>
    <row r="527" spans="1:110"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7"/>
      <c r="CW527" s="7"/>
      <c r="CX527" s="7"/>
      <c r="CY527" s="7"/>
      <c r="CZ527" s="7"/>
      <c r="DA527" s="7"/>
      <c r="DB527" s="7"/>
      <c r="DC527" s="7"/>
      <c r="DD527" s="7"/>
      <c r="DE527" s="7"/>
      <c r="DF527" s="7"/>
    </row>
    <row r="528" spans="1:110"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s="7"/>
      <c r="BX528" s="7"/>
      <c r="BY528" s="7"/>
      <c r="BZ528" s="7"/>
      <c r="CA528" s="7"/>
      <c r="CB528" s="7"/>
      <c r="CC528" s="7"/>
      <c r="CD528" s="7"/>
      <c r="CE528" s="7"/>
      <c r="CF528" s="7"/>
      <c r="CG528" s="7"/>
      <c r="CH528" s="7"/>
      <c r="CI528" s="7"/>
      <c r="CJ528" s="7"/>
      <c r="CK528" s="7"/>
      <c r="CL528" s="7"/>
      <c r="CM528" s="7"/>
      <c r="CN528" s="7"/>
      <c r="CO528" s="7"/>
      <c r="CP528" s="7"/>
      <c r="CQ528" s="7"/>
      <c r="CR528" s="7"/>
      <c r="CS528" s="7"/>
      <c r="CT528" s="7"/>
      <c r="CU528" s="7"/>
      <c r="CV528" s="7"/>
      <c r="CW528" s="7"/>
      <c r="CX528" s="7"/>
      <c r="CY528" s="7"/>
      <c r="CZ528" s="7"/>
      <c r="DA528" s="7"/>
      <c r="DB528" s="7"/>
      <c r="DC528" s="7"/>
      <c r="DD528" s="7"/>
      <c r="DE528" s="7"/>
      <c r="DF528" s="7"/>
    </row>
    <row r="529" spans="1:110"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s="7"/>
      <c r="BX529" s="7"/>
      <c r="BY529" s="7"/>
      <c r="BZ529" s="7"/>
      <c r="CA529" s="7"/>
      <c r="CB529" s="7"/>
      <c r="CC529" s="7"/>
      <c r="CD529" s="7"/>
      <c r="CE529" s="7"/>
      <c r="CF529" s="7"/>
      <c r="CG529" s="7"/>
      <c r="CH529" s="7"/>
      <c r="CI529" s="7"/>
      <c r="CJ529" s="7"/>
      <c r="CK529" s="7"/>
      <c r="CL529" s="7"/>
      <c r="CM529" s="7"/>
      <c r="CN529" s="7"/>
      <c r="CO529" s="7"/>
      <c r="CP529" s="7"/>
      <c r="CQ529" s="7"/>
      <c r="CR529" s="7"/>
      <c r="CS529" s="7"/>
      <c r="CT529" s="7"/>
      <c r="CU529" s="7"/>
      <c r="CV529" s="7"/>
      <c r="CW529" s="7"/>
      <c r="CX529" s="7"/>
      <c r="CY529" s="7"/>
      <c r="CZ529" s="7"/>
      <c r="DA529" s="7"/>
      <c r="DB529" s="7"/>
      <c r="DC529" s="7"/>
      <c r="DD529" s="7"/>
      <c r="DE529" s="7"/>
      <c r="DF529" s="7"/>
    </row>
    <row r="530" spans="1:110"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s="7"/>
      <c r="BX530" s="7"/>
      <c r="BY530" s="7"/>
      <c r="BZ530" s="7"/>
      <c r="CA530" s="7"/>
      <c r="CB530" s="7"/>
      <c r="CC530" s="7"/>
      <c r="CD530" s="7"/>
      <c r="CE530" s="7"/>
      <c r="CF530" s="7"/>
      <c r="CG530" s="7"/>
      <c r="CH530" s="7"/>
      <c r="CI530" s="7"/>
      <c r="CJ530" s="7"/>
      <c r="CK530" s="7"/>
      <c r="CL530" s="7"/>
      <c r="CM530" s="7"/>
      <c r="CN530" s="7"/>
      <c r="CO530" s="7"/>
      <c r="CP530" s="7"/>
      <c r="CQ530" s="7"/>
      <c r="CR530" s="7"/>
      <c r="CS530" s="7"/>
      <c r="CT530" s="7"/>
      <c r="CU530" s="7"/>
      <c r="CV530" s="7"/>
      <c r="CW530" s="7"/>
      <c r="CX530" s="7"/>
      <c r="CY530" s="7"/>
      <c r="CZ530" s="7"/>
      <c r="DA530" s="7"/>
      <c r="DB530" s="7"/>
      <c r="DC530" s="7"/>
      <c r="DD530" s="7"/>
      <c r="DE530" s="7"/>
      <c r="DF530" s="7"/>
    </row>
    <row r="531" spans="1:110"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c r="BW531" s="7"/>
      <c r="BX531" s="7"/>
      <c r="BY531" s="7"/>
      <c r="BZ531" s="7"/>
      <c r="CA531" s="7"/>
      <c r="CB531" s="7"/>
      <c r="CC531" s="7"/>
      <c r="CD531" s="7"/>
      <c r="CE531" s="7"/>
      <c r="CF531" s="7"/>
      <c r="CG531" s="7"/>
      <c r="CH531" s="7"/>
      <c r="CI531" s="7"/>
      <c r="CJ531" s="7"/>
      <c r="CK531" s="7"/>
      <c r="CL531" s="7"/>
      <c r="CM531" s="7"/>
      <c r="CN531" s="7"/>
      <c r="CO531" s="7"/>
      <c r="CP531" s="7"/>
      <c r="CQ531" s="7"/>
      <c r="CR531" s="7"/>
      <c r="CS531" s="7"/>
      <c r="CT531" s="7"/>
      <c r="CU531" s="7"/>
      <c r="CV531" s="7"/>
      <c r="CW531" s="7"/>
      <c r="CX531" s="7"/>
      <c r="CY531" s="7"/>
      <c r="CZ531" s="7"/>
      <c r="DA531" s="7"/>
      <c r="DB531" s="7"/>
      <c r="DC531" s="7"/>
      <c r="DD531" s="7"/>
      <c r="DE531" s="7"/>
      <c r="DF531" s="7"/>
    </row>
    <row r="532" spans="1:110"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7"/>
      <c r="CV532" s="7"/>
      <c r="CW532" s="7"/>
      <c r="CX532" s="7"/>
      <c r="CY532" s="7"/>
      <c r="CZ532" s="7"/>
      <c r="DA532" s="7"/>
      <c r="DB532" s="7"/>
      <c r="DC532" s="7"/>
      <c r="DD532" s="7"/>
      <c r="DE532" s="7"/>
      <c r="DF532" s="7"/>
    </row>
    <row r="533" spans="1:110"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row>
    <row r="534" spans="1:110"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row>
    <row r="535" spans="1:110"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s="7"/>
      <c r="BX535" s="7"/>
      <c r="BY535" s="7"/>
      <c r="BZ535" s="7"/>
      <c r="CA535" s="7"/>
      <c r="CB535" s="7"/>
      <c r="CC535" s="7"/>
      <c r="CD535" s="7"/>
      <c r="CE535" s="7"/>
      <c r="CF535" s="7"/>
      <c r="CG535" s="7"/>
      <c r="CH535" s="7"/>
      <c r="CI535" s="7"/>
      <c r="CJ535" s="7"/>
      <c r="CK535" s="7"/>
      <c r="CL535" s="7"/>
      <c r="CM535" s="7"/>
      <c r="CN535" s="7"/>
      <c r="CO535" s="7"/>
      <c r="CP535" s="7"/>
      <c r="CQ535" s="7"/>
      <c r="CR535" s="7"/>
      <c r="CS535" s="7"/>
      <c r="CT535" s="7"/>
      <c r="CU535" s="7"/>
      <c r="CV535" s="7"/>
      <c r="CW535" s="7"/>
      <c r="CX535" s="7"/>
      <c r="CY535" s="7"/>
      <c r="CZ535" s="7"/>
      <c r="DA535" s="7"/>
      <c r="DB535" s="7"/>
      <c r="DC535" s="7"/>
      <c r="DD535" s="7"/>
      <c r="DE535" s="7"/>
      <c r="DF535" s="7"/>
    </row>
    <row r="536" spans="1:110"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s="7"/>
      <c r="BX536" s="7"/>
      <c r="BY536" s="7"/>
      <c r="BZ536" s="7"/>
      <c r="CA536" s="7"/>
      <c r="CB536" s="7"/>
      <c r="CC536" s="7"/>
      <c r="CD536" s="7"/>
      <c r="CE536" s="7"/>
      <c r="CF536" s="7"/>
      <c r="CG536" s="7"/>
      <c r="CH536" s="7"/>
      <c r="CI536" s="7"/>
      <c r="CJ536" s="7"/>
      <c r="CK536" s="7"/>
      <c r="CL536" s="7"/>
      <c r="CM536" s="7"/>
      <c r="CN536" s="7"/>
      <c r="CO536" s="7"/>
      <c r="CP536" s="7"/>
      <c r="CQ536" s="7"/>
      <c r="CR536" s="7"/>
      <c r="CS536" s="7"/>
      <c r="CT536" s="7"/>
      <c r="CU536" s="7"/>
      <c r="CV536" s="7"/>
      <c r="CW536" s="7"/>
      <c r="CX536" s="7"/>
      <c r="CY536" s="7"/>
      <c r="CZ536" s="7"/>
      <c r="DA536" s="7"/>
      <c r="DB536" s="7"/>
      <c r="DC536" s="7"/>
      <c r="DD536" s="7"/>
      <c r="DE536" s="7"/>
      <c r="DF536" s="7"/>
    </row>
    <row r="537" spans="1:110"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s="7"/>
      <c r="BX537" s="7"/>
      <c r="BY537" s="7"/>
      <c r="BZ537" s="7"/>
      <c r="CA537" s="7"/>
      <c r="CB537" s="7"/>
      <c r="CC537" s="7"/>
      <c r="CD537" s="7"/>
      <c r="CE537" s="7"/>
      <c r="CF537" s="7"/>
      <c r="CG537" s="7"/>
      <c r="CH537" s="7"/>
      <c r="CI537" s="7"/>
      <c r="CJ537" s="7"/>
      <c r="CK537" s="7"/>
      <c r="CL537" s="7"/>
      <c r="CM537" s="7"/>
      <c r="CN537" s="7"/>
      <c r="CO537" s="7"/>
      <c r="CP537" s="7"/>
      <c r="CQ537" s="7"/>
      <c r="CR537" s="7"/>
      <c r="CS537" s="7"/>
      <c r="CT537" s="7"/>
      <c r="CU537" s="7"/>
      <c r="CV537" s="7"/>
      <c r="CW537" s="7"/>
      <c r="CX537" s="7"/>
      <c r="CY537" s="7"/>
      <c r="CZ537" s="7"/>
      <c r="DA537" s="7"/>
      <c r="DB537" s="7"/>
      <c r="DC537" s="7"/>
      <c r="DD537" s="7"/>
      <c r="DE537" s="7"/>
      <c r="DF537" s="7"/>
    </row>
    <row r="538" spans="1:110"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s="7"/>
      <c r="BX538" s="7"/>
      <c r="BY538" s="7"/>
      <c r="BZ538" s="7"/>
      <c r="CA538" s="7"/>
      <c r="CB538" s="7"/>
      <c r="CC538" s="7"/>
      <c r="CD538" s="7"/>
      <c r="CE538" s="7"/>
      <c r="CF538" s="7"/>
      <c r="CG538" s="7"/>
      <c r="CH538" s="7"/>
      <c r="CI538" s="7"/>
      <c r="CJ538" s="7"/>
      <c r="CK538" s="7"/>
      <c r="CL538" s="7"/>
      <c r="CM538" s="7"/>
      <c r="CN538" s="7"/>
      <c r="CO538" s="7"/>
      <c r="CP538" s="7"/>
      <c r="CQ538" s="7"/>
      <c r="CR538" s="7"/>
      <c r="CS538" s="7"/>
      <c r="CT538" s="7"/>
      <c r="CU538" s="7"/>
      <c r="CV538" s="7"/>
      <c r="CW538" s="7"/>
      <c r="CX538" s="7"/>
      <c r="CY538" s="7"/>
      <c r="CZ538" s="7"/>
      <c r="DA538" s="7"/>
      <c r="DB538" s="7"/>
      <c r="DC538" s="7"/>
      <c r="DD538" s="7"/>
      <c r="DE538" s="7"/>
      <c r="DF538" s="7"/>
    </row>
    <row r="539" spans="1:110"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c r="BZ539" s="7"/>
      <c r="CA539" s="7"/>
      <c r="CB539" s="7"/>
      <c r="CC539" s="7"/>
      <c r="CD539" s="7"/>
      <c r="CE539" s="7"/>
      <c r="CF539" s="7"/>
      <c r="CG539" s="7"/>
      <c r="CH539" s="7"/>
      <c r="CI539" s="7"/>
      <c r="CJ539" s="7"/>
      <c r="CK539" s="7"/>
      <c r="CL539" s="7"/>
      <c r="CM539" s="7"/>
      <c r="CN539" s="7"/>
      <c r="CO539" s="7"/>
      <c r="CP539" s="7"/>
      <c r="CQ539" s="7"/>
      <c r="CR539" s="7"/>
      <c r="CS539" s="7"/>
      <c r="CT539" s="7"/>
      <c r="CU539" s="7"/>
      <c r="CV539" s="7"/>
      <c r="CW539" s="7"/>
      <c r="CX539" s="7"/>
      <c r="CY539" s="7"/>
      <c r="CZ539" s="7"/>
      <c r="DA539" s="7"/>
      <c r="DB539" s="7"/>
      <c r="DC539" s="7"/>
      <c r="DD539" s="7"/>
      <c r="DE539" s="7"/>
      <c r="DF539" s="7"/>
    </row>
    <row r="540" spans="1:110"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s="7"/>
      <c r="BX540" s="7"/>
      <c r="BY540" s="7"/>
      <c r="BZ540" s="7"/>
      <c r="CA540" s="7"/>
      <c r="CB540" s="7"/>
      <c r="CC540" s="7"/>
      <c r="CD540" s="7"/>
      <c r="CE540" s="7"/>
      <c r="CF540" s="7"/>
      <c r="CG540" s="7"/>
      <c r="CH540" s="7"/>
      <c r="CI540" s="7"/>
      <c r="CJ540" s="7"/>
      <c r="CK540" s="7"/>
      <c r="CL540" s="7"/>
      <c r="CM540" s="7"/>
      <c r="CN540" s="7"/>
      <c r="CO540" s="7"/>
      <c r="CP540" s="7"/>
      <c r="CQ540" s="7"/>
      <c r="CR540" s="7"/>
      <c r="CS540" s="7"/>
      <c r="CT540" s="7"/>
      <c r="CU540" s="7"/>
      <c r="CV540" s="7"/>
      <c r="CW540" s="7"/>
      <c r="CX540" s="7"/>
      <c r="CY540" s="7"/>
      <c r="CZ540" s="7"/>
      <c r="DA540" s="7"/>
      <c r="DB540" s="7"/>
      <c r="DC540" s="7"/>
      <c r="DD540" s="7"/>
      <c r="DE540" s="7"/>
      <c r="DF540" s="7"/>
    </row>
    <row r="541" spans="1:110"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s="7"/>
      <c r="BX541" s="7"/>
      <c r="BY541" s="7"/>
      <c r="BZ541" s="7"/>
      <c r="CA541" s="7"/>
      <c r="CB541" s="7"/>
      <c r="CC541" s="7"/>
      <c r="CD541" s="7"/>
      <c r="CE541" s="7"/>
      <c r="CF541" s="7"/>
      <c r="CG541" s="7"/>
      <c r="CH541" s="7"/>
      <c r="CI541" s="7"/>
      <c r="CJ541" s="7"/>
      <c r="CK541" s="7"/>
      <c r="CL541" s="7"/>
      <c r="CM541" s="7"/>
      <c r="CN541" s="7"/>
      <c r="CO541" s="7"/>
      <c r="CP541" s="7"/>
      <c r="CQ541" s="7"/>
      <c r="CR541" s="7"/>
      <c r="CS541" s="7"/>
      <c r="CT541" s="7"/>
      <c r="CU541" s="7"/>
      <c r="CV541" s="7"/>
      <c r="CW541" s="7"/>
      <c r="CX541" s="7"/>
      <c r="CY541" s="7"/>
      <c r="CZ541" s="7"/>
      <c r="DA541" s="7"/>
      <c r="DB541" s="7"/>
      <c r="DC541" s="7"/>
      <c r="DD541" s="7"/>
      <c r="DE541" s="7"/>
      <c r="DF541" s="7"/>
    </row>
    <row r="542" spans="1:110"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c r="CV542" s="7"/>
      <c r="CW542" s="7"/>
      <c r="CX542" s="7"/>
      <c r="CY542" s="7"/>
      <c r="CZ542" s="7"/>
      <c r="DA542" s="7"/>
      <c r="DB542" s="7"/>
      <c r="DC542" s="7"/>
      <c r="DD542" s="7"/>
      <c r="DE542" s="7"/>
      <c r="DF542" s="7"/>
    </row>
    <row r="543" spans="1:110"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7"/>
      <c r="CD543" s="7"/>
      <c r="CE543" s="7"/>
      <c r="CF543" s="7"/>
      <c r="CG543" s="7"/>
      <c r="CH543" s="7"/>
      <c r="CI543" s="7"/>
      <c r="CJ543" s="7"/>
      <c r="CK543" s="7"/>
      <c r="CL543" s="7"/>
      <c r="CM543" s="7"/>
      <c r="CN543" s="7"/>
      <c r="CO543" s="7"/>
      <c r="CP543" s="7"/>
      <c r="CQ543" s="7"/>
      <c r="CR543" s="7"/>
      <c r="CS543" s="7"/>
      <c r="CT543" s="7"/>
      <c r="CU543" s="7"/>
      <c r="CV543" s="7"/>
      <c r="CW543" s="7"/>
      <c r="CX543" s="7"/>
      <c r="CY543" s="7"/>
      <c r="CZ543" s="7"/>
      <c r="DA543" s="7"/>
      <c r="DB543" s="7"/>
      <c r="DC543" s="7"/>
      <c r="DD543" s="7"/>
      <c r="DE543" s="7"/>
      <c r="DF543" s="7"/>
    </row>
    <row r="544" spans="1:110"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c r="BW544" s="7"/>
      <c r="BX544" s="7"/>
      <c r="BY544" s="7"/>
      <c r="BZ544" s="7"/>
      <c r="CA544" s="7"/>
      <c r="CB544" s="7"/>
      <c r="CC544" s="7"/>
      <c r="CD544" s="7"/>
      <c r="CE544" s="7"/>
      <c r="CF544" s="7"/>
      <c r="CG544" s="7"/>
      <c r="CH544" s="7"/>
      <c r="CI544" s="7"/>
      <c r="CJ544" s="7"/>
      <c r="CK544" s="7"/>
      <c r="CL544" s="7"/>
      <c r="CM544" s="7"/>
      <c r="CN544" s="7"/>
      <c r="CO544" s="7"/>
      <c r="CP544" s="7"/>
      <c r="CQ544" s="7"/>
      <c r="CR544" s="7"/>
      <c r="CS544" s="7"/>
      <c r="CT544" s="7"/>
      <c r="CU544" s="7"/>
      <c r="CV544" s="7"/>
      <c r="CW544" s="7"/>
      <c r="CX544" s="7"/>
      <c r="CY544" s="7"/>
      <c r="CZ544" s="7"/>
      <c r="DA544" s="7"/>
      <c r="DB544" s="7"/>
      <c r="DC544" s="7"/>
      <c r="DD544" s="7"/>
      <c r="DE544" s="7"/>
      <c r="DF544" s="7"/>
    </row>
    <row r="545" spans="1:110"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c r="BW545" s="7"/>
      <c r="BX545" s="7"/>
      <c r="BY545" s="7"/>
      <c r="BZ545" s="7"/>
      <c r="CA545" s="7"/>
      <c r="CB545" s="7"/>
      <c r="CC545" s="7"/>
      <c r="CD545" s="7"/>
      <c r="CE545" s="7"/>
      <c r="CF545" s="7"/>
      <c r="CG545" s="7"/>
      <c r="CH545" s="7"/>
      <c r="CI545" s="7"/>
      <c r="CJ545" s="7"/>
      <c r="CK545" s="7"/>
      <c r="CL545" s="7"/>
      <c r="CM545" s="7"/>
      <c r="CN545" s="7"/>
      <c r="CO545" s="7"/>
      <c r="CP545" s="7"/>
      <c r="CQ545" s="7"/>
      <c r="CR545" s="7"/>
      <c r="CS545" s="7"/>
      <c r="CT545" s="7"/>
      <c r="CU545" s="7"/>
      <c r="CV545" s="7"/>
      <c r="CW545" s="7"/>
      <c r="CX545" s="7"/>
      <c r="CY545" s="7"/>
      <c r="CZ545" s="7"/>
      <c r="DA545" s="7"/>
      <c r="DB545" s="7"/>
      <c r="DC545" s="7"/>
      <c r="DD545" s="7"/>
      <c r="DE545" s="7"/>
      <c r="DF545" s="7"/>
    </row>
    <row r="546" spans="1:110"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s="7"/>
      <c r="BX546" s="7"/>
      <c r="BY546" s="7"/>
      <c r="BZ546" s="7"/>
      <c r="CA546" s="7"/>
      <c r="CB546" s="7"/>
      <c r="CC546" s="7"/>
      <c r="CD546" s="7"/>
      <c r="CE546" s="7"/>
      <c r="CF546" s="7"/>
      <c r="CG546" s="7"/>
      <c r="CH546" s="7"/>
      <c r="CI546" s="7"/>
      <c r="CJ546" s="7"/>
      <c r="CK546" s="7"/>
      <c r="CL546" s="7"/>
      <c r="CM546" s="7"/>
      <c r="CN546" s="7"/>
      <c r="CO546" s="7"/>
      <c r="CP546" s="7"/>
      <c r="CQ546" s="7"/>
      <c r="CR546" s="7"/>
      <c r="CS546" s="7"/>
      <c r="CT546" s="7"/>
      <c r="CU546" s="7"/>
      <c r="CV546" s="7"/>
      <c r="CW546" s="7"/>
      <c r="CX546" s="7"/>
      <c r="CY546" s="7"/>
      <c r="CZ546" s="7"/>
      <c r="DA546" s="7"/>
      <c r="DB546" s="7"/>
      <c r="DC546" s="7"/>
      <c r="DD546" s="7"/>
      <c r="DE546" s="7"/>
      <c r="DF546" s="7"/>
    </row>
    <row r="547" spans="1:110"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7"/>
      <c r="CP547" s="7"/>
      <c r="CQ547" s="7"/>
      <c r="CR547" s="7"/>
      <c r="CS547" s="7"/>
      <c r="CT547" s="7"/>
      <c r="CU547" s="7"/>
      <c r="CV547" s="7"/>
      <c r="CW547" s="7"/>
      <c r="CX547" s="7"/>
      <c r="CY547" s="7"/>
      <c r="CZ547" s="7"/>
      <c r="DA547" s="7"/>
      <c r="DB547" s="7"/>
      <c r="DC547" s="7"/>
      <c r="DD547" s="7"/>
      <c r="DE547" s="7"/>
      <c r="DF547" s="7"/>
    </row>
    <row r="548" spans="1:110"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s="7"/>
      <c r="BX548" s="7"/>
      <c r="BY548" s="7"/>
      <c r="BZ548" s="7"/>
      <c r="CA548" s="7"/>
      <c r="CB548" s="7"/>
      <c r="CC548" s="7"/>
      <c r="CD548" s="7"/>
      <c r="CE548" s="7"/>
      <c r="CF548" s="7"/>
      <c r="CG548" s="7"/>
      <c r="CH548" s="7"/>
      <c r="CI548" s="7"/>
      <c r="CJ548" s="7"/>
      <c r="CK548" s="7"/>
      <c r="CL548" s="7"/>
      <c r="CM548" s="7"/>
      <c r="CN548" s="7"/>
      <c r="CO548" s="7"/>
      <c r="CP548" s="7"/>
      <c r="CQ548" s="7"/>
      <c r="CR548" s="7"/>
      <c r="CS548" s="7"/>
      <c r="CT548" s="7"/>
      <c r="CU548" s="7"/>
      <c r="CV548" s="7"/>
      <c r="CW548" s="7"/>
      <c r="CX548" s="7"/>
      <c r="CY548" s="7"/>
      <c r="CZ548" s="7"/>
      <c r="DA548" s="7"/>
      <c r="DB548" s="7"/>
      <c r="DC548" s="7"/>
      <c r="DD548" s="7"/>
      <c r="DE548" s="7"/>
      <c r="DF548" s="7"/>
    </row>
    <row r="549" spans="1:110"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7"/>
      <c r="CV549" s="7"/>
      <c r="CW549" s="7"/>
      <c r="CX549" s="7"/>
      <c r="CY549" s="7"/>
      <c r="CZ549" s="7"/>
      <c r="DA549" s="7"/>
      <c r="DB549" s="7"/>
      <c r="DC549" s="7"/>
      <c r="DD549" s="7"/>
      <c r="DE549" s="7"/>
      <c r="DF549" s="7"/>
    </row>
    <row r="550" spans="1:110"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c r="CV550" s="7"/>
      <c r="CW550" s="7"/>
      <c r="CX550" s="7"/>
      <c r="CY550" s="7"/>
      <c r="CZ550" s="7"/>
      <c r="DA550" s="7"/>
      <c r="DB550" s="7"/>
      <c r="DC550" s="7"/>
      <c r="DD550" s="7"/>
      <c r="DE550" s="7"/>
      <c r="DF550" s="7"/>
    </row>
    <row r="551" spans="1:110"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c r="CV551" s="7"/>
      <c r="CW551" s="7"/>
      <c r="CX551" s="7"/>
      <c r="CY551" s="7"/>
      <c r="CZ551" s="7"/>
      <c r="DA551" s="7"/>
      <c r="DB551" s="7"/>
      <c r="DC551" s="7"/>
      <c r="DD551" s="7"/>
      <c r="DE551" s="7"/>
      <c r="DF551" s="7"/>
    </row>
    <row r="552" spans="1:110"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c r="BW552" s="7"/>
      <c r="BX552" s="7"/>
      <c r="BY552" s="7"/>
      <c r="BZ552" s="7"/>
      <c r="CA552" s="7"/>
      <c r="CB552" s="7"/>
      <c r="CC552" s="7"/>
      <c r="CD552" s="7"/>
      <c r="CE552" s="7"/>
      <c r="CF552" s="7"/>
      <c r="CG552" s="7"/>
      <c r="CH552" s="7"/>
      <c r="CI552" s="7"/>
      <c r="CJ552" s="7"/>
      <c r="CK552" s="7"/>
      <c r="CL552" s="7"/>
      <c r="CM552" s="7"/>
      <c r="CN552" s="7"/>
      <c r="CO552" s="7"/>
      <c r="CP552" s="7"/>
      <c r="CQ552" s="7"/>
      <c r="CR552" s="7"/>
      <c r="CS552" s="7"/>
      <c r="CT552" s="7"/>
      <c r="CU552" s="7"/>
      <c r="CV552" s="7"/>
      <c r="CW552" s="7"/>
      <c r="CX552" s="7"/>
      <c r="CY552" s="7"/>
      <c r="CZ552" s="7"/>
      <c r="DA552" s="7"/>
      <c r="DB552" s="7"/>
      <c r="DC552" s="7"/>
      <c r="DD552" s="7"/>
      <c r="DE552" s="7"/>
      <c r="DF552" s="7"/>
    </row>
    <row r="553" spans="1:110"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c r="CV553" s="7"/>
      <c r="CW553" s="7"/>
      <c r="CX553" s="7"/>
      <c r="CY553" s="7"/>
      <c r="CZ553" s="7"/>
      <c r="DA553" s="7"/>
      <c r="DB553" s="7"/>
      <c r="DC553" s="7"/>
      <c r="DD553" s="7"/>
      <c r="DE553" s="7"/>
      <c r="DF553" s="7"/>
    </row>
    <row r="554" spans="1:110"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7"/>
      <c r="CD554" s="7"/>
      <c r="CE554" s="7"/>
      <c r="CF554" s="7"/>
      <c r="CG554" s="7"/>
      <c r="CH554" s="7"/>
      <c r="CI554" s="7"/>
      <c r="CJ554" s="7"/>
      <c r="CK554" s="7"/>
      <c r="CL554" s="7"/>
      <c r="CM554" s="7"/>
      <c r="CN554" s="7"/>
      <c r="CO554" s="7"/>
      <c r="CP554" s="7"/>
      <c r="CQ554" s="7"/>
      <c r="CR554" s="7"/>
      <c r="CS554" s="7"/>
      <c r="CT554" s="7"/>
      <c r="CU554" s="7"/>
      <c r="CV554" s="7"/>
      <c r="CW554" s="7"/>
      <c r="CX554" s="7"/>
      <c r="CY554" s="7"/>
      <c r="CZ554" s="7"/>
      <c r="DA554" s="7"/>
      <c r="DB554" s="7"/>
      <c r="DC554" s="7"/>
      <c r="DD554" s="7"/>
      <c r="DE554" s="7"/>
      <c r="DF554" s="7"/>
    </row>
    <row r="555" spans="1:110"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c r="CM555" s="7"/>
      <c r="CN555" s="7"/>
      <c r="CO555" s="7"/>
      <c r="CP555" s="7"/>
      <c r="CQ555" s="7"/>
      <c r="CR555" s="7"/>
      <c r="CS555" s="7"/>
      <c r="CT555" s="7"/>
      <c r="CU555" s="7"/>
      <c r="CV555" s="7"/>
      <c r="CW555" s="7"/>
      <c r="CX555" s="7"/>
      <c r="CY555" s="7"/>
      <c r="CZ555" s="7"/>
      <c r="DA555" s="7"/>
      <c r="DB555" s="7"/>
      <c r="DC555" s="7"/>
      <c r="DD555" s="7"/>
      <c r="DE555" s="7"/>
      <c r="DF555" s="7"/>
    </row>
    <row r="556" spans="1:110"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s="7"/>
      <c r="BX556" s="7"/>
      <c r="BY556" s="7"/>
      <c r="BZ556" s="7"/>
      <c r="CA556" s="7"/>
      <c r="CB556" s="7"/>
      <c r="CC556" s="7"/>
      <c r="CD556" s="7"/>
      <c r="CE556" s="7"/>
      <c r="CF556" s="7"/>
      <c r="CG556" s="7"/>
      <c r="CH556" s="7"/>
      <c r="CI556" s="7"/>
      <c r="CJ556" s="7"/>
      <c r="CK556" s="7"/>
      <c r="CL556" s="7"/>
      <c r="CM556" s="7"/>
      <c r="CN556" s="7"/>
      <c r="CO556" s="7"/>
      <c r="CP556" s="7"/>
      <c r="CQ556" s="7"/>
      <c r="CR556" s="7"/>
      <c r="CS556" s="7"/>
      <c r="CT556" s="7"/>
      <c r="CU556" s="7"/>
      <c r="CV556" s="7"/>
      <c r="CW556" s="7"/>
      <c r="CX556" s="7"/>
      <c r="CY556" s="7"/>
      <c r="CZ556" s="7"/>
      <c r="DA556" s="7"/>
      <c r="DB556" s="7"/>
      <c r="DC556" s="7"/>
      <c r="DD556" s="7"/>
      <c r="DE556" s="7"/>
      <c r="DF556" s="7"/>
    </row>
    <row r="557" spans="1:110"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c r="BW557" s="7"/>
      <c r="BX557" s="7"/>
      <c r="BY557" s="7"/>
      <c r="BZ557" s="7"/>
      <c r="CA557" s="7"/>
      <c r="CB557" s="7"/>
      <c r="CC557" s="7"/>
      <c r="CD557" s="7"/>
      <c r="CE557" s="7"/>
      <c r="CF557" s="7"/>
      <c r="CG557" s="7"/>
      <c r="CH557" s="7"/>
      <c r="CI557" s="7"/>
      <c r="CJ557" s="7"/>
      <c r="CK557" s="7"/>
      <c r="CL557" s="7"/>
      <c r="CM557" s="7"/>
      <c r="CN557" s="7"/>
      <c r="CO557" s="7"/>
      <c r="CP557" s="7"/>
      <c r="CQ557" s="7"/>
      <c r="CR557" s="7"/>
      <c r="CS557" s="7"/>
      <c r="CT557" s="7"/>
      <c r="CU557" s="7"/>
      <c r="CV557" s="7"/>
      <c r="CW557" s="7"/>
      <c r="CX557" s="7"/>
      <c r="CY557" s="7"/>
      <c r="CZ557" s="7"/>
      <c r="DA557" s="7"/>
      <c r="DB557" s="7"/>
      <c r="DC557" s="7"/>
      <c r="DD557" s="7"/>
      <c r="DE557" s="7"/>
      <c r="DF557" s="7"/>
    </row>
    <row r="558" spans="1:110"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s="7"/>
      <c r="BX558" s="7"/>
      <c r="BY558" s="7"/>
      <c r="BZ558" s="7"/>
      <c r="CA558" s="7"/>
      <c r="CB558" s="7"/>
      <c r="CC558" s="7"/>
      <c r="CD558" s="7"/>
      <c r="CE558" s="7"/>
      <c r="CF558" s="7"/>
      <c r="CG558" s="7"/>
      <c r="CH558" s="7"/>
      <c r="CI558" s="7"/>
      <c r="CJ558" s="7"/>
      <c r="CK558" s="7"/>
      <c r="CL558" s="7"/>
      <c r="CM558" s="7"/>
      <c r="CN558" s="7"/>
      <c r="CO558" s="7"/>
      <c r="CP558" s="7"/>
      <c r="CQ558" s="7"/>
      <c r="CR558" s="7"/>
      <c r="CS558" s="7"/>
      <c r="CT558" s="7"/>
      <c r="CU558" s="7"/>
      <c r="CV558" s="7"/>
      <c r="CW558" s="7"/>
      <c r="CX558" s="7"/>
      <c r="CY558" s="7"/>
      <c r="CZ558" s="7"/>
      <c r="DA558" s="7"/>
      <c r="DB558" s="7"/>
      <c r="DC558" s="7"/>
      <c r="DD558" s="7"/>
      <c r="DE558" s="7"/>
      <c r="DF558" s="7"/>
    </row>
    <row r="559" spans="1:110"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c r="BW559" s="7"/>
      <c r="BX559" s="7"/>
      <c r="BY559" s="7"/>
      <c r="BZ559" s="7"/>
      <c r="CA559" s="7"/>
      <c r="CB559" s="7"/>
      <c r="CC559" s="7"/>
      <c r="CD559" s="7"/>
      <c r="CE559" s="7"/>
      <c r="CF559" s="7"/>
      <c r="CG559" s="7"/>
      <c r="CH559" s="7"/>
      <c r="CI559" s="7"/>
      <c r="CJ559" s="7"/>
      <c r="CK559" s="7"/>
      <c r="CL559" s="7"/>
      <c r="CM559" s="7"/>
      <c r="CN559" s="7"/>
      <c r="CO559" s="7"/>
      <c r="CP559" s="7"/>
      <c r="CQ559" s="7"/>
      <c r="CR559" s="7"/>
      <c r="CS559" s="7"/>
      <c r="CT559" s="7"/>
      <c r="CU559" s="7"/>
      <c r="CV559" s="7"/>
      <c r="CW559" s="7"/>
      <c r="CX559" s="7"/>
      <c r="CY559" s="7"/>
      <c r="CZ559" s="7"/>
      <c r="DA559" s="7"/>
      <c r="DB559" s="7"/>
      <c r="DC559" s="7"/>
      <c r="DD559" s="7"/>
      <c r="DE559" s="7"/>
      <c r="DF559" s="7"/>
    </row>
    <row r="560" spans="1:110"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7"/>
      <c r="CD560" s="7"/>
      <c r="CE560" s="7"/>
      <c r="CF560" s="7"/>
      <c r="CG560" s="7"/>
      <c r="CH560" s="7"/>
      <c r="CI560" s="7"/>
      <c r="CJ560" s="7"/>
      <c r="CK560" s="7"/>
      <c r="CL560" s="7"/>
      <c r="CM560" s="7"/>
      <c r="CN560" s="7"/>
      <c r="CO560" s="7"/>
      <c r="CP560" s="7"/>
      <c r="CQ560" s="7"/>
      <c r="CR560" s="7"/>
      <c r="CS560" s="7"/>
      <c r="CT560" s="7"/>
      <c r="CU560" s="7"/>
      <c r="CV560" s="7"/>
      <c r="CW560" s="7"/>
      <c r="CX560" s="7"/>
      <c r="CY560" s="7"/>
      <c r="CZ560" s="7"/>
      <c r="DA560" s="7"/>
      <c r="DB560" s="7"/>
      <c r="DC560" s="7"/>
      <c r="DD560" s="7"/>
      <c r="DE560" s="7"/>
      <c r="DF560" s="7"/>
    </row>
    <row r="561" spans="1:110"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7"/>
      <c r="CD561" s="7"/>
      <c r="CE561" s="7"/>
      <c r="CF561" s="7"/>
      <c r="CG561" s="7"/>
      <c r="CH561" s="7"/>
      <c r="CI561" s="7"/>
      <c r="CJ561" s="7"/>
      <c r="CK561" s="7"/>
      <c r="CL561" s="7"/>
      <c r="CM561" s="7"/>
      <c r="CN561" s="7"/>
      <c r="CO561" s="7"/>
      <c r="CP561" s="7"/>
      <c r="CQ561" s="7"/>
      <c r="CR561" s="7"/>
      <c r="CS561" s="7"/>
      <c r="CT561" s="7"/>
      <c r="CU561" s="7"/>
      <c r="CV561" s="7"/>
      <c r="CW561" s="7"/>
      <c r="CX561" s="7"/>
      <c r="CY561" s="7"/>
      <c r="CZ561" s="7"/>
      <c r="DA561" s="7"/>
      <c r="DB561" s="7"/>
      <c r="DC561" s="7"/>
      <c r="DD561" s="7"/>
      <c r="DE561" s="7"/>
      <c r="DF561" s="7"/>
    </row>
    <row r="562" spans="1:110"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c r="BW562" s="7"/>
      <c r="BX562" s="7"/>
      <c r="BY562" s="7"/>
      <c r="BZ562" s="7"/>
      <c r="CA562" s="7"/>
      <c r="CB562" s="7"/>
      <c r="CC562" s="7"/>
      <c r="CD562" s="7"/>
      <c r="CE562" s="7"/>
      <c r="CF562" s="7"/>
      <c r="CG562" s="7"/>
      <c r="CH562" s="7"/>
      <c r="CI562" s="7"/>
      <c r="CJ562" s="7"/>
      <c r="CK562" s="7"/>
      <c r="CL562" s="7"/>
      <c r="CM562" s="7"/>
      <c r="CN562" s="7"/>
      <c r="CO562" s="7"/>
      <c r="CP562" s="7"/>
      <c r="CQ562" s="7"/>
      <c r="CR562" s="7"/>
      <c r="CS562" s="7"/>
      <c r="CT562" s="7"/>
      <c r="CU562" s="7"/>
      <c r="CV562" s="7"/>
      <c r="CW562" s="7"/>
      <c r="CX562" s="7"/>
      <c r="CY562" s="7"/>
      <c r="CZ562" s="7"/>
      <c r="DA562" s="7"/>
      <c r="DB562" s="7"/>
      <c r="DC562" s="7"/>
      <c r="DD562" s="7"/>
      <c r="DE562" s="7"/>
      <c r="DF562" s="7"/>
    </row>
    <row r="563" spans="1:110"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7"/>
      <c r="CD563" s="7"/>
      <c r="CE563" s="7"/>
      <c r="CF563" s="7"/>
      <c r="CG563" s="7"/>
      <c r="CH563" s="7"/>
      <c r="CI563" s="7"/>
      <c r="CJ563" s="7"/>
      <c r="CK563" s="7"/>
      <c r="CL563" s="7"/>
      <c r="CM563" s="7"/>
      <c r="CN563" s="7"/>
      <c r="CO563" s="7"/>
      <c r="CP563" s="7"/>
      <c r="CQ563" s="7"/>
      <c r="CR563" s="7"/>
      <c r="CS563" s="7"/>
      <c r="CT563" s="7"/>
      <c r="CU563" s="7"/>
      <c r="CV563" s="7"/>
      <c r="CW563" s="7"/>
      <c r="CX563" s="7"/>
      <c r="CY563" s="7"/>
      <c r="CZ563" s="7"/>
      <c r="DA563" s="7"/>
      <c r="DB563" s="7"/>
      <c r="DC563" s="7"/>
      <c r="DD563" s="7"/>
      <c r="DE563" s="7"/>
      <c r="DF563" s="7"/>
    </row>
    <row r="564" spans="1:110"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c r="BW564" s="7"/>
      <c r="BX564" s="7"/>
      <c r="BY564" s="7"/>
      <c r="BZ564" s="7"/>
      <c r="CA564" s="7"/>
      <c r="CB564" s="7"/>
      <c r="CC564" s="7"/>
      <c r="CD564" s="7"/>
      <c r="CE564" s="7"/>
      <c r="CF564" s="7"/>
      <c r="CG564" s="7"/>
      <c r="CH564" s="7"/>
      <c r="CI564" s="7"/>
      <c r="CJ564" s="7"/>
      <c r="CK564" s="7"/>
      <c r="CL564" s="7"/>
      <c r="CM564" s="7"/>
      <c r="CN564" s="7"/>
      <c r="CO564" s="7"/>
      <c r="CP564" s="7"/>
      <c r="CQ564" s="7"/>
      <c r="CR564" s="7"/>
      <c r="CS564" s="7"/>
      <c r="CT564" s="7"/>
      <c r="CU564" s="7"/>
      <c r="CV564" s="7"/>
      <c r="CW564" s="7"/>
      <c r="CX564" s="7"/>
      <c r="CY564" s="7"/>
      <c r="CZ564" s="7"/>
      <c r="DA564" s="7"/>
      <c r="DB564" s="7"/>
      <c r="DC564" s="7"/>
      <c r="DD564" s="7"/>
      <c r="DE564" s="7"/>
      <c r="DF564" s="7"/>
    </row>
    <row r="565" spans="1:110"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c r="BW565" s="7"/>
      <c r="BX565" s="7"/>
      <c r="BY565" s="7"/>
      <c r="BZ565" s="7"/>
      <c r="CA565" s="7"/>
      <c r="CB565" s="7"/>
      <c r="CC565" s="7"/>
      <c r="CD565" s="7"/>
      <c r="CE565" s="7"/>
      <c r="CF565" s="7"/>
      <c r="CG565" s="7"/>
      <c r="CH565" s="7"/>
      <c r="CI565" s="7"/>
      <c r="CJ565" s="7"/>
      <c r="CK565" s="7"/>
      <c r="CL565" s="7"/>
      <c r="CM565" s="7"/>
      <c r="CN565" s="7"/>
      <c r="CO565" s="7"/>
      <c r="CP565" s="7"/>
      <c r="CQ565" s="7"/>
      <c r="CR565" s="7"/>
      <c r="CS565" s="7"/>
      <c r="CT565" s="7"/>
      <c r="CU565" s="7"/>
      <c r="CV565" s="7"/>
      <c r="CW565" s="7"/>
      <c r="CX565" s="7"/>
      <c r="CY565" s="7"/>
      <c r="CZ565" s="7"/>
      <c r="DA565" s="7"/>
      <c r="DB565" s="7"/>
      <c r="DC565" s="7"/>
      <c r="DD565" s="7"/>
      <c r="DE565" s="7"/>
      <c r="DF565" s="7"/>
    </row>
    <row r="566" spans="1:110"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c r="BW566" s="7"/>
      <c r="BX566" s="7"/>
      <c r="BY566" s="7"/>
      <c r="BZ566" s="7"/>
      <c r="CA566" s="7"/>
      <c r="CB566" s="7"/>
      <c r="CC566" s="7"/>
      <c r="CD566" s="7"/>
      <c r="CE566" s="7"/>
      <c r="CF566" s="7"/>
      <c r="CG566" s="7"/>
      <c r="CH566" s="7"/>
      <c r="CI566" s="7"/>
      <c r="CJ566" s="7"/>
      <c r="CK566" s="7"/>
      <c r="CL566" s="7"/>
      <c r="CM566" s="7"/>
      <c r="CN566" s="7"/>
      <c r="CO566" s="7"/>
      <c r="CP566" s="7"/>
      <c r="CQ566" s="7"/>
      <c r="CR566" s="7"/>
      <c r="CS566" s="7"/>
      <c r="CT566" s="7"/>
      <c r="CU566" s="7"/>
      <c r="CV566" s="7"/>
      <c r="CW566" s="7"/>
      <c r="CX566" s="7"/>
      <c r="CY566" s="7"/>
      <c r="CZ566" s="7"/>
      <c r="DA566" s="7"/>
      <c r="DB566" s="7"/>
      <c r="DC566" s="7"/>
      <c r="DD566" s="7"/>
      <c r="DE566" s="7"/>
      <c r="DF566" s="7"/>
    </row>
    <row r="567" spans="1:110"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c r="BW567" s="7"/>
      <c r="BX567" s="7"/>
      <c r="BY567" s="7"/>
      <c r="BZ567" s="7"/>
      <c r="CA567" s="7"/>
      <c r="CB567" s="7"/>
      <c r="CC567" s="7"/>
      <c r="CD567" s="7"/>
      <c r="CE567" s="7"/>
      <c r="CF567" s="7"/>
      <c r="CG567" s="7"/>
      <c r="CH567" s="7"/>
      <c r="CI567" s="7"/>
      <c r="CJ567" s="7"/>
      <c r="CK567" s="7"/>
      <c r="CL567" s="7"/>
      <c r="CM567" s="7"/>
      <c r="CN567" s="7"/>
      <c r="CO567" s="7"/>
      <c r="CP567" s="7"/>
      <c r="CQ567" s="7"/>
      <c r="CR567" s="7"/>
      <c r="CS567" s="7"/>
      <c r="CT567" s="7"/>
      <c r="CU567" s="7"/>
      <c r="CV567" s="7"/>
      <c r="CW567" s="7"/>
      <c r="CX567" s="7"/>
      <c r="CY567" s="7"/>
      <c r="CZ567" s="7"/>
      <c r="DA567" s="7"/>
      <c r="DB567" s="7"/>
      <c r="DC567" s="7"/>
      <c r="DD567" s="7"/>
      <c r="DE567" s="7"/>
      <c r="DF567" s="7"/>
    </row>
    <row r="568" spans="1:110"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c r="BW568" s="7"/>
      <c r="BX568" s="7"/>
      <c r="BY568" s="7"/>
      <c r="BZ568" s="7"/>
      <c r="CA568" s="7"/>
      <c r="CB568" s="7"/>
      <c r="CC568" s="7"/>
      <c r="CD568" s="7"/>
      <c r="CE568" s="7"/>
      <c r="CF568" s="7"/>
      <c r="CG568" s="7"/>
      <c r="CH568" s="7"/>
      <c r="CI568" s="7"/>
      <c r="CJ568" s="7"/>
      <c r="CK568" s="7"/>
      <c r="CL568" s="7"/>
      <c r="CM568" s="7"/>
      <c r="CN568" s="7"/>
      <c r="CO568" s="7"/>
      <c r="CP568" s="7"/>
      <c r="CQ568" s="7"/>
      <c r="CR568" s="7"/>
      <c r="CS568" s="7"/>
      <c r="CT568" s="7"/>
      <c r="CU568" s="7"/>
      <c r="CV568" s="7"/>
      <c r="CW568" s="7"/>
      <c r="CX568" s="7"/>
      <c r="CY568" s="7"/>
      <c r="CZ568" s="7"/>
      <c r="DA568" s="7"/>
      <c r="DB568" s="7"/>
      <c r="DC568" s="7"/>
      <c r="DD568" s="7"/>
      <c r="DE568" s="7"/>
      <c r="DF568" s="7"/>
    </row>
    <row r="569" spans="1:110"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7"/>
      <c r="CV569" s="7"/>
      <c r="CW569" s="7"/>
      <c r="CX569" s="7"/>
      <c r="CY569" s="7"/>
      <c r="CZ569" s="7"/>
      <c r="DA569" s="7"/>
      <c r="DB569" s="7"/>
      <c r="DC569" s="7"/>
      <c r="DD569" s="7"/>
      <c r="DE569" s="7"/>
      <c r="DF569" s="7"/>
    </row>
    <row r="570" spans="1:110"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s="7"/>
      <c r="BX570" s="7"/>
      <c r="BY570" s="7"/>
      <c r="BZ570" s="7"/>
      <c r="CA570" s="7"/>
      <c r="CB570" s="7"/>
      <c r="CC570" s="7"/>
      <c r="CD570" s="7"/>
      <c r="CE570" s="7"/>
      <c r="CF570" s="7"/>
      <c r="CG570" s="7"/>
      <c r="CH570" s="7"/>
      <c r="CI570" s="7"/>
      <c r="CJ570" s="7"/>
      <c r="CK570" s="7"/>
      <c r="CL570" s="7"/>
      <c r="CM570" s="7"/>
      <c r="CN570" s="7"/>
      <c r="CO570" s="7"/>
      <c r="CP570" s="7"/>
      <c r="CQ570" s="7"/>
      <c r="CR570" s="7"/>
      <c r="CS570" s="7"/>
      <c r="CT570" s="7"/>
      <c r="CU570" s="7"/>
      <c r="CV570" s="7"/>
      <c r="CW570" s="7"/>
      <c r="CX570" s="7"/>
      <c r="CY570" s="7"/>
      <c r="CZ570" s="7"/>
      <c r="DA570" s="7"/>
      <c r="DB570" s="7"/>
      <c r="DC570" s="7"/>
      <c r="DD570" s="7"/>
      <c r="DE570" s="7"/>
      <c r="DF570" s="7"/>
    </row>
    <row r="571" spans="1:110"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c r="BW571" s="7"/>
      <c r="BX571" s="7"/>
      <c r="BY571" s="7"/>
      <c r="BZ571" s="7"/>
      <c r="CA571" s="7"/>
      <c r="CB571" s="7"/>
      <c r="CC571" s="7"/>
      <c r="CD571" s="7"/>
      <c r="CE571" s="7"/>
      <c r="CF571" s="7"/>
      <c r="CG571" s="7"/>
      <c r="CH571" s="7"/>
      <c r="CI571" s="7"/>
      <c r="CJ571" s="7"/>
      <c r="CK571" s="7"/>
      <c r="CL571" s="7"/>
      <c r="CM571" s="7"/>
      <c r="CN571" s="7"/>
      <c r="CO571" s="7"/>
      <c r="CP571" s="7"/>
      <c r="CQ571" s="7"/>
      <c r="CR571" s="7"/>
      <c r="CS571" s="7"/>
      <c r="CT571" s="7"/>
      <c r="CU571" s="7"/>
      <c r="CV571" s="7"/>
      <c r="CW571" s="7"/>
      <c r="CX571" s="7"/>
      <c r="CY571" s="7"/>
      <c r="CZ571" s="7"/>
      <c r="DA571" s="7"/>
      <c r="DB571" s="7"/>
      <c r="DC571" s="7"/>
      <c r="DD571" s="7"/>
      <c r="DE571" s="7"/>
      <c r="DF571" s="7"/>
    </row>
    <row r="572" spans="1:110"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row>
    <row r="573" spans="1:110"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row>
    <row r="574" spans="1:110"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row>
    <row r="575" spans="1:110"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s="7"/>
      <c r="BX575" s="7"/>
      <c r="BY575" s="7"/>
      <c r="BZ575" s="7"/>
      <c r="CA575" s="7"/>
      <c r="CB575" s="7"/>
      <c r="CC575" s="7"/>
      <c r="CD575" s="7"/>
      <c r="CE575" s="7"/>
      <c r="CF575" s="7"/>
      <c r="CG575" s="7"/>
      <c r="CH575" s="7"/>
      <c r="CI575" s="7"/>
      <c r="CJ575" s="7"/>
      <c r="CK575" s="7"/>
      <c r="CL575" s="7"/>
      <c r="CM575" s="7"/>
      <c r="CN575" s="7"/>
      <c r="CO575" s="7"/>
      <c r="CP575" s="7"/>
      <c r="CQ575" s="7"/>
      <c r="CR575" s="7"/>
      <c r="CS575" s="7"/>
      <c r="CT575" s="7"/>
      <c r="CU575" s="7"/>
      <c r="CV575" s="7"/>
      <c r="CW575" s="7"/>
      <c r="CX575" s="7"/>
      <c r="CY575" s="7"/>
      <c r="CZ575" s="7"/>
      <c r="DA575" s="7"/>
      <c r="DB575" s="7"/>
      <c r="DC575" s="7"/>
      <c r="DD575" s="7"/>
      <c r="DE575" s="7"/>
      <c r="DF575" s="7"/>
    </row>
    <row r="576" spans="1:110"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row>
    <row r="577" spans="1:110"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row>
    <row r="578" spans="1:110"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row>
    <row r="579" spans="1:110"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7"/>
      <c r="CV579" s="7"/>
      <c r="CW579" s="7"/>
      <c r="CX579" s="7"/>
      <c r="CY579" s="7"/>
      <c r="CZ579" s="7"/>
      <c r="DA579" s="7"/>
      <c r="DB579" s="7"/>
      <c r="DC579" s="7"/>
      <c r="DD579" s="7"/>
      <c r="DE579" s="7"/>
      <c r="DF579" s="7"/>
    </row>
    <row r="580" spans="1:110"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7"/>
      <c r="CV580" s="7"/>
      <c r="CW580" s="7"/>
      <c r="CX580" s="7"/>
      <c r="CY580" s="7"/>
      <c r="CZ580" s="7"/>
      <c r="DA580" s="7"/>
      <c r="DB580" s="7"/>
      <c r="DC580" s="7"/>
      <c r="DD580" s="7"/>
      <c r="DE580" s="7"/>
      <c r="DF580" s="7"/>
    </row>
    <row r="581" spans="1:110"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c r="CV581" s="7"/>
      <c r="CW581" s="7"/>
      <c r="CX581" s="7"/>
      <c r="CY581" s="7"/>
      <c r="CZ581" s="7"/>
      <c r="DA581" s="7"/>
      <c r="DB581" s="7"/>
      <c r="DC581" s="7"/>
      <c r="DD581" s="7"/>
      <c r="DE581" s="7"/>
      <c r="DF581" s="7"/>
    </row>
    <row r="582" spans="1:110"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7"/>
      <c r="CV582" s="7"/>
      <c r="CW582" s="7"/>
      <c r="CX582" s="7"/>
      <c r="CY582" s="7"/>
      <c r="CZ582" s="7"/>
      <c r="DA582" s="7"/>
      <c r="DB582" s="7"/>
      <c r="DC582" s="7"/>
      <c r="DD582" s="7"/>
      <c r="DE582" s="7"/>
      <c r="DF582" s="7"/>
    </row>
    <row r="583" spans="1:110"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s="7"/>
      <c r="BX583" s="7"/>
      <c r="BY583" s="7"/>
      <c r="BZ583" s="7"/>
      <c r="CA583" s="7"/>
      <c r="CB583" s="7"/>
      <c r="CC583" s="7"/>
      <c r="CD583" s="7"/>
      <c r="CE583" s="7"/>
      <c r="CF583" s="7"/>
      <c r="CG583" s="7"/>
      <c r="CH583" s="7"/>
      <c r="CI583" s="7"/>
      <c r="CJ583" s="7"/>
      <c r="CK583" s="7"/>
      <c r="CL583" s="7"/>
      <c r="CM583" s="7"/>
      <c r="CN583" s="7"/>
      <c r="CO583" s="7"/>
      <c r="CP583" s="7"/>
      <c r="CQ583" s="7"/>
      <c r="CR583" s="7"/>
      <c r="CS583" s="7"/>
      <c r="CT583" s="7"/>
      <c r="CU583" s="7"/>
      <c r="CV583" s="7"/>
      <c r="CW583" s="7"/>
      <c r="CX583" s="7"/>
      <c r="CY583" s="7"/>
      <c r="CZ583" s="7"/>
      <c r="DA583" s="7"/>
      <c r="DB583" s="7"/>
      <c r="DC583" s="7"/>
      <c r="DD583" s="7"/>
      <c r="DE583" s="7"/>
      <c r="DF583" s="7"/>
    </row>
    <row r="584" spans="1:110"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7"/>
      <c r="CV584" s="7"/>
      <c r="CW584" s="7"/>
      <c r="CX584" s="7"/>
      <c r="CY584" s="7"/>
      <c r="CZ584" s="7"/>
      <c r="DA584" s="7"/>
      <c r="DB584" s="7"/>
      <c r="DC584" s="7"/>
      <c r="DD584" s="7"/>
      <c r="DE584" s="7"/>
      <c r="DF584" s="7"/>
    </row>
    <row r="585" spans="1:110"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s="7"/>
      <c r="BX585" s="7"/>
      <c r="BY585" s="7"/>
      <c r="BZ585" s="7"/>
      <c r="CA585" s="7"/>
      <c r="CB585" s="7"/>
      <c r="CC585" s="7"/>
      <c r="CD585" s="7"/>
      <c r="CE585" s="7"/>
      <c r="CF585" s="7"/>
      <c r="CG585" s="7"/>
      <c r="CH585" s="7"/>
      <c r="CI585" s="7"/>
      <c r="CJ585" s="7"/>
      <c r="CK585" s="7"/>
      <c r="CL585" s="7"/>
      <c r="CM585" s="7"/>
      <c r="CN585" s="7"/>
      <c r="CO585" s="7"/>
      <c r="CP585" s="7"/>
      <c r="CQ585" s="7"/>
      <c r="CR585" s="7"/>
      <c r="CS585" s="7"/>
      <c r="CT585" s="7"/>
      <c r="CU585" s="7"/>
      <c r="CV585" s="7"/>
      <c r="CW585" s="7"/>
      <c r="CX585" s="7"/>
      <c r="CY585" s="7"/>
      <c r="CZ585" s="7"/>
      <c r="DA585" s="7"/>
      <c r="DB585" s="7"/>
      <c r="DC585" s="7"/>
      <c r="DD585" s="7"/>
      <c r="DE585" s="7"/>
      <c r="DF585" s="7"/>
    </row>
    <row r="586" spans="1:110"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7"/>
      <c r="CD586" s="7"/>
      <c r="CE586" s="7"/>
      <c r="CF586" s="7"/>
      <c r="CG586" s="7"/>
      <c r="CH586" s="7"/>
      <c r="CI586" s="7"/>
      <c r="CJ586" s="7"/>
      <c r="CK586" s="7"/>
      <c r="CL586" s="7"/>
      <c r="CM586" s="7"/>
      <c r="CN586" s="7"/>
      <c r="CO586" s="7"/>
      <c r="CP586" s="7"/>
      <c r="CQ586" s="7"/>
      <c r="CR586" s="7"/>
      <c r="CS586" s="7"/>
      <c r="CT586" s="7"/>
      <c r="CU586" s="7"/>
      <c r="CV586" s="7"/>
      <c r="CW586" s="7"/>
      <c r="CX586" s="7"/>
      <c r="CY586" s="7"/>
      <c r="CZ586" s="7"/>
      <c r="DA586" s="7"/>
      <c r="DB586" s="7"/>
      <c r="DC586" s="7"/>
      <c r="DD586" s="7"/>
      <c r="DE586" s="7"/>
      <c r="DF586" s="7"/>
    </row>
    <row r="587" spans="1:110"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s="7"/>
      <c r="BX587" s="7"/>
      <c r="BY587" s="7"/>
      <c r="BZ587" s="7"/>
      <c r="CA587" s="7"/>
      <c r="CB587" s="7"/>
      <c r="CC587" s="7"/>
      <c r="CD587" s="7"/>
      <c r="CE587" s="7"/>
      <c r="CF587" s="7"/>
      <c r="CG587" s="7"/>
      <c r="CH587" s="7"/>
      <c r="CI587" s="7"/>
      <c r="CJ587" s="7"/>
      <c r="CK587" s="7"/>
      <c r="CL587" s="7"/>
      <c r="CM587" s="7"/>
      <c r="CN587" s="7"/>
      <c r="CO587" s="7"/>
      <c r="CP587" s="7"/>
      <c r="CQ587" s="7"/>
      <c r="CR587" s="7"/>
      <c r="CS587" s="7"/>
      <c r="CT587" s="7"/>
      <c r="CU587" s="7"/>
      <c r="CV587" s="7"/>
      <c r="CW587" s="7"/>
      <c r="CX587" s="7"/>
      <c r="CY587" s="7"/>
      <c r="CZ587" s="7"/>
      <c r="DA587" s="7"/>
      <c r="DB587" s="7"/>
      <c r="DC587" s="7"/>
      <c r="DD587" s="7"/>
      <c r="DE587" s="7"/>
      <c r="DF587" s="7"/>
    </row>
    <row r="588" spans="1:110"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7"/>
      <c r="CD588" s="7"/>
      <c r="CE588" s="7"/>
      <c r="CF588" s="7"/>
      <c r="CG588" s="7"/>
      <c r="CH588" s="7"/>
      <c r="CI588" s="7"/>
      <c r="CJ588" s="7"/>
      <c r="CK588" s="7"/>
      <c r="CL588" s="7"/>
      <c r="CM588" s="7"/>
      <c r="CN588" s="7"/>
      <c r="CO588" s="7"/>
      <c r="CP588" s="7"/>
      <c r="CQ588" s="7"/>
      <c r="CR588" s="7"/>
      <c r="CS588" s="7"/>
      <c r="CT588" s="7"/>
      <c r="CU588" s="7"/>
      <c r="CV588" s="7"/>
      <c r="CW588" s="7"/>
      <c r="CX588" s="7"/>
      <c r="CY588" s="7"/>
      <c r="CZ588" s="7"/>
      <c r="DA588" s="7"/>
      <c r="DB588" s="7"/>
      <c r="DC588" s="7"/>
      <c r="DD588" s="7"/>
      <c r="DE588" s="7"/>
      <c r="DF588" s="7"/>
    </row>
    <row r="589" spans="1:110"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c r="BW589" s="7"/>
      <c r="BX589" s="7"/>
      <c r="BY589" s="7"/>
      <c r="BZ589" s="7"/>
      <c r="CA589" s="7"/>
      <c r="CB589" s="7"/>
      <c r="CC589" s="7"/>
      <c r="CD589" s="7"/>
      <c r="CE589" s="7"/>
      <c r="CF589" s="7"/>
      <c r="CG589" s="7"/>
      <c r="CH589" s="7"/>
      <c r="CI589" s="7"/>
      <c r="CJ589" s="7"/>
      <c r="CK589" s="7"/>
      <c r="CL589" s="7"/>
      <c r="CM589" s="7"/>
      <c r="CN589" s="7"/>
      <c r="CO589" s="7"/>
      <c r="CP589" s="7"/>
      <c r="CQ589" s="7"/>
      <c r="CR589" s="7"/>
      <c r="CS589" s="7"/>
      <c r="CT589" s="7"/>
      <c r="CU589" s="7"/>
      <c r="CV589" s="7"/>
      <c r="CW589" s="7"/>
      <c r="CX589" s="7"/>
      <c r="CY589" s="7"/>
      <c r="CZ589" s="7"/>
      <c r="DA589" s="7"/>
      <c r="DB589" s="7"/>
      <c r="DC589" s="7"/>
      <c r="DD589" s="7"/>
      <c r="DE589" s="7"/>
      <c r="DF589" s="7"/>
    </row>
    <row r="590" spans="1:110"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c r="BW590" s="7"/>
      <c r="BX590" s="7"/>
      <c r="BY590" s="7"/>
      <c r="BZ590" s="7"/>
      <c r="CA590" s="7"/>
      <c r="CB590" s="7"/>
      <c r="CC590" s="7"/>
      <c r="CD590" s="7"/>
      <c r="CE590" s="7"/>
      <c r="CF590" s="7"/>
      <c r="CG590" s="7"/>
      <c r="CH590" s="7"/>
      <c r="CI590" s="7"/>
      <c r="CJ590" s="7"/>
      <c r="CK590" s="7"/>
      <c r="CL590" s="7"/>
      <c r="CM590" s="7"/>
      <c r="CN590" s="7"/>
      <c r="CO590" s="7"/>
      <c r="CP590" s="7"/>
      <c r="CQ590" s="7"/>
      <c r="CR590" s="7"/>
      <c r="CS590" s="7"/>
      <c r="CT590" s="7"/>
      <c r="CU590" s="7"/>
      <c r="CV590" s="7"/>
      <c r="CW590" s="7"/>
      <c r="CX590" s="7"/>
      <c r="CY590" s="7"/>
      <c r="CZ590" s="7"/>
      <c r="DA590" s="7"/>
      <c r="DB590" s="7"/>
      <c r="DC590" s="7"/>
      <c r="DD590" s="7"/>
      <c r="DE590" s="7"/>
      <c r="DF590" s="7"/>
    </row>
    <row r="591" spans="1:110"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c r="BW591" s="7"/>
      <c r="BX591" s="7"/>
      <c r="BY591" s="7"/>
      <c r="BZ591" s="7"/>
      <c r="CA591" s="7"/>
      <c r="CB591" s="7"/>
      <c r="CC591" s="7"/>
      <c r="CD591" s="7"/>
      <c r="CE591" s="7"/>
      <c r="CF591" s="7"/>
      <c r="CG591" s="7"/>
      <c r="CH591" s="7"/>
      <c r="CI591" s="7"/>
      <c r="CJ591" s="7"/>
      <c r="CK591" s="7"/>
      <c r="CL591" s="7"/>
      <c r="CM591" s="7"/>
      <c r="CN591" s="7"/>
      <c r="CO591" s="7"/>
      <c r="CP591" s="7"/>
      <c r="CQ591" s="7"/>
      <c r="CR591" s="7"/>
      <c r="CS591" s="7"/>
      <c r="CT591" s="7"/>
      <c r="CU591" s="7"/>
      <c r="CV591" s="7"/>
      <c r="CW591" s="7"/>
      <c r="CX591" s="7"/>
      <c r="CY591" s="7"/>
      <c r="CZ591" s="7"/>
      <c r="DA591" s="7"/>
      <c r="DB591" s="7"/>
      <c r="DC591" s="7"/>
      <c r="DD591" s="7"/>
      <c r="DE591" s="7"/>
      <c r="DF591" s="7"/>
    </row>
    <row r="592" spans="1:110"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c r="BW592" s="7"/>
      <c r="BX592" s="7"/>
      <c r="BY592" s="7"/>
      <c r="BZ592" s="7"/>
      <c r="CA592" s="7"/>
      <c r="CB592" s="7"/>
      <c r="CC592" s="7"/>
      <c r="CD592" s="7"/>
      <c r="CE592" s="7"/>
      <c r="CF592" s="7"/>
      <c r="CG592" s="7"/>
      <c r="CH592" s="7"/>
      <c r="CI592" s="7"/>
      <c r="CJ592" s="7"/>
      <c r="CK592" s="7"/>
      <c r="CL592" s="7"/>
      <c r="CM592" s="7"/>
      <c r="CN592" s="7"/>
      <c r="CO592" s="7"/>
      <c r="CP592" s="7"/>
      <c r="CQ592" s="7"/>
      <c r="CR592" s="7"/>
      <c r="CS592" s="7"/>
      <c r="CT592" s="7"/>
      <c r="CU592" s="7"/>
      <c r="CV592" s="7"/>
      <c r="CW592" s="7"/>
      <c r="CX592" s="7"/>
      <c r="CY592" s="7"/>
      <c r="CZ592" s="7"/>
      <c r="DA592" s="7"/>
      <c r="DB592" s="7"/>
      <c r="DC592" s="7"/>
      <c r="DD592" s="7"/>
      <c r="DE592" s="7"/>
      <c r="DF592" s="7"/>
    </row>
    <row r="593" spans="1:110"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s="7"/>
      <c r="BX593" s="7"/>
      <c r="BY593" s="7"/>
      <c r="BZ593" s="7"/>
      <c r="CA593" s="7"/>
      <c r="CB593" s="7"/>
      <c r="CC593" s="7"/>
      <c r="CD593" s="7"/>
      <c r="CE593" s="7"/>
      <c r="CF593" s="7"/>
      <c r="CG593" s="7"/>
      <c r="CH593" s="7"/>
      <c r="CI593" s="7"/>
      <c r="CJ593" s="7"/>
      <c r="CK593" s="7"/>
      <c r="CL593" s="7"/>
      <c r="CM593" s="7"/>
      <c r="CN593" s="7"/>
      <c r="CO593" s="7"/>
      <c r="CP593" s="7"/>
      <c r="CQ593" s="7"/>
      <c r="CR593" s="7"/>
      <c r="CS593" s="7"/>
      <c r="CT593" s="7"/>
      <c r="CU593" s="7"/>
      <c r="CV593" s="7"/>
      <c r="CW593" s="7"/>
      <c r="CX593" s="7"/>
      <c r="CY593" s="7"/>
      <c r="CZ593" s="7"/>
      <c r="DA593" s="7"/>
      <c r="DB593" s="7"/>
      <c r="DC593" s="7"/>
      <c r="DD593" s="7"/>
      <c r="DE593" s="7"/>
      <c r="DF593" s="7"/>
    </row>
    <row r="594" spans="1:110"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s="7"/>
      <c r="BX594" s="7"/>
      <c r="BY594" s="7"/>
      <c r="BZ594" s="7"/>
      <c r="CA594" s="7"/>
      <c r="CB594" s="7"/>
      <c r="CC594" s="7"/>
      <c r="CD594" s="7"/>
      <c r="CE594" s="7"/>
      <c r="CF594" s="7"/>
      <c r="CG594" s="7"/>
      <c r="CH594" s="7"/>
      <c r="CI594" s="7"/>
      <c r="CJ594" s="7"/>
      <c r="CK594" s="7"/>
      <c r="CL594" s="7"/>
      <c r="CM594" s="7"/>
      <c r="CN594" s="7"/>
      <c r="CO594" s="7"/>
      <c r="CP594" s="7"/>
      <c r="CQ594" s="7"/>
      <c r="CR594" s="7"/>
      <c r="CS594" s="7"/>
      <c r="CT594" s="7"/>
      <c r="CU594" s="7"/>
      <c r="CV594" s="7"/>
      <c r="CW594" s="7"/>
      <c r="CX594" s="7"/>
      <c r="CY594" s="7"/>
      <c r="CZ594" s="7"/>
      <c r="DA594" s="7"/>
      <c r="DB594" s="7"/>
      <c r="DC594" s="7"/>
      <c r="DD594" s="7"/>
      <c r="DE594" s="7"/>
      <c r="DF594" s="7"/>
    </row>
    <row r="595" spans="1:110"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7"/>
      <c r="CD595" s="7"/>
      <c r="CE595" s="7"/>
      <c r="CF595" s="7"/>
      <c r="CG595" s="7"/>
      <c r="CH595" s="7"/>
      <c r="CI595" s="7"/>
      <c r="CJ595" s="7"/>
      <c r="CK595" s="7"/>
      <c r="CL595" s="7"/>
      <c r="CM595" s="7"/>
      <c r="CN595" s="7"/>
      <c r="CO595" s="7"/>
      <c r="CP595" s="7"/>
      <c r="CQ595" s="7"/>
      <c r="CR595" s="7"/>
      <c r="CS595" s="7"/>
      <c r="CT595" s="7"/>
      <c r="CU595" s="7"/>
      <c r="CV595" s="7"/>
      <c r="CW595" s="7"/>
      <c r="CX595" s="7"/>
      <c r="CY595" s="7"/>
      <c r="CZ595" s="7"/>
      <c r="DA595" s="7"/>
      <c r="DB595" s="7"/>
      <c r="DC595" s="7"/>
      <c r="DD595" s="7"/>
      <c r="DE595" s="7"/>
      <c r="DF595" s="7"/>
    </row>
  </sheetData>
  <mergeCells count="29">
    <mergeCell ref="AA6:AF6"/>
    <mergeCell ref="O6:T6"/>
    <mergeCell ref="U6:Z6"/>
    <mergeCell ref="C6:C7"/>
    <mergeCell ref="G6:G7"/>
    <mergeCell ref="H6:I7"/>
    <mergeCell ref="K6:L7"/>
    <mergeCell ref="F6:F7"/>
    <mergeCell ref="CI6:CN6"/>
    <mergeCell ref="CU6:CZ6"/>
    <mergeCell ref="CC6:CH6"/>
    <mergeCell ref="BK6:BP6"/>
    <mergeCell ref="AM6:AR6"/>
    <mergeCell ref="DA6:DF6"/>
    <mergeCell ref="CO6:CT6"/>
    <mergeCell ref="A1:M1"/>
    <mergeCell ref="A2:M2"/>
    <mergeCell ref="M6:N7"/>
    <mergeCell ref="J6:J7"/>
    <mergeCell ref="A3:N3"/>
    <mergeCell ref="A4:N4"/>
    <mergeCell ref="D6:D7"/>
    <mergeCell ref="A6:A7"/>
    <mergeCell ref="AG6:AL6"/>
    <mergeCell ref="BQ6:BV6"/>
    <mergeCell ref="AS6:AX6"/>
    <mergeCell ref="AY6:BD6"/>
    <mergeCell ref="BE6:BJ6"/>
    <mergeCell ref="BW6:CB6"/>
  </mergeCells>
  <phoneticPr fontId="0" type="noConversion"/>
  <printOptions horizontalCentered="1"/>
  <pageMargins left="0.19685039370078741" right="0.19685039370078741" top="0.19685039370078741" bottom="0.39370078740157483" header="0" footer="0.19685039370078741"/>
  <pageSetup scale="20" fitToHeight="0" orientation="landscape" r:id="rId1"/>
  <headerFooter alignWithMargins="0">
    <oddFooter>&amp;C&amp;8Página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Volumetria</vt:lpstr>
      <vt:lpstr>Volumetria!Área_de_impresión</vt:lpstr>
      <vt:lpstr>Volumetria!Títulos_a_imprimir</vt:lpstr>
    </vt:vector>
  </TitlesOfParts>
  <Company>D.G.C.O.P.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IVONNE HERNANDEZ</dc:creator>
  <cp:lastModifiedBy>HP</cp:lastModifiedBy>
  <cp:lastPrinted>2018-01-22T22:34:31Z</cp:lastPrinted>
  <dcterms:created xsi:type="dcterms:W3CDTF">1997-11-21T18:05:36Z</dcterms:created>
  <dcterms:modified xsi:type="dcterms:W3CDTF">2018-02-12T20:24:31Z</dcterms:modified>
</cp:coreProperties>
</file>