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ma.burciaga\Desktop\irma\TRANSPARENCIA\publica de oficio\2016\NUEVOS\3er trim\ADMIVO\"/>
    </mc:Choice>
  </mc:AlternateContent>
  <bookViews>
    <workbookView xWindow="0" yWindow="0" windowWidth="20490" windowHeight="7725" firstSheet="2" activeTab="2"/>
  </bookViews>
  <sheets>
    <sheet name="1°TRIMESTRE" sheetId="1" state="hidden" r:id="rId1"/>
    <sheet name="2°TRIMESTRE" sheetId="4" state="hidden" r:id="rId2"/>
    <sheet name="3°TRIMESTRE" sheetId="5" r:id="rId3"/>
  </sheets>
  <calcPr calcId="152511"/>
</workbook>
</file>

<file path=xl/calcChain.xml><?xml version="1.0" encoding="utf-8"?>
<calcChain xmlns="http://schemas.openxmlformats.org/spreadsheetml/2006/main">
  <c r="AA181" i="5" l="1"/>
  <c r="AA182" i="5" s="1"/>
  <c r="Z169" i="5"/>
  <c r="AA168" i="5"/>
  <c r="AA167" i="5"/>
  <c r="AA169" i="5" s="1"/>
  <c r="AA166" i="5"/>
  <c r="AA165" i="5"/>
  <c r="AA164" i="5"/>
  <c r="AB156" i="5"/>
  <c r="AA156" i="5" s="1"/>
  <c r="Z156" i="5"/>
  <c r="Z155" i="5"/>
  <c r="N155" i="5"/>
  <c r="AA154" i="5"/>
  <c r="AA153" i="5"/>
  <c r="AA152" i="5"/>
  <c r="AA151" i="5"/>
  <c r="AA150" i="5"/>
  <c r="AA149" i="5"/>
  <c r="AA148" i="5"/>
  <c r="AA147" i="5"/>
  <c r="AA146" i="5"/>
  <c r="AA145" i="5"/>
  <c r="AA144" i="5"/>
  <c r="AA143" i="5"/>
  <c r="AA142" i="5"/>
  <c r="AA141" i="5"/>
  <c r="AA140" i="5"/>
  <c r="AA139" i="5"/>
  <c r="AA138" i="5"/>
  <c r="AA137" i="5"/>
  <c r="AA136" i="5"/>
  <c r="AA135" i="5"/>
  <c r="AA134" i="5"/>
  <c r="AA133" i="5"/>
  <c r="AA132" i="5"/>
  <c r="AA131" i="5"/>
  <c r="AA130" i="5"/>
  <c r="AA129" i="5"/>
  <c r="AA128" i="5"/>
  <c r="AA127" i="5"/>
  <c r="AA126" i="5"/>
  <c r="AA125" i="5"/>
  <c r="AA124" i="5"/>
  <c r="AA123" i="5"/>
  <c r="AA122" i="5"/>
  <c r="AA121" i="5"/>
  <c r="AA120" i="5"/>
  <c r="AA119" i="5"/>
  <c r="AA118" i="5"/>
  <c r="AA117" i="5"/>
  <c r="AA116" i="5"/>
  <c r="AA115" i="5"/>
  <c r="AA114" i="5"/>
  <c r="AA113" i="5"/>
  <c r="AA112" i="5"/>
  <c r="AA111" i="5"/>
  <c r="AA110" i="5"/>
  <c r="AA109" i="5"/>
  <c r="AA108" i="5"/>
  <c r="AA107" i="5"/>
  <c r="AA106" i="5"/>
  <c r="AA105" i="5"/>
  <c r="AA104" i="5"/>
  <c r="AA103" i="5"/>
  <c r="AA102" i="5"/>
  <c r="AA101" i="5"/>
  <c r="AA100" i="5"/>
  <c r="AA99" i="5"/>
  <c r="AA98" i="5"/>
  <c r="AA97" i="5"/>
  <c r="AA96" i="5"/>
  <c r="AA95" i="5"/>
  <c r="AA94" i="5"/>
  <c r="AA93" i="5"/>
  <c r="AA92" i="5"/>
  <c r="AA91" i="5"/>
  <c r="AA90" i="5"/>
  <c r="AA89" i="5"/>
  <c r="Z80" i="5"/>
  <c r="Z78" i="5"/>
  <c r="AA80" i="5" s="1"/>
  <c r="N78" i="5"/>
  <c r="AB77" i="5"/>
  <c r="AA77" i="5"/>
  <c r="AB76" i="5"/>
  <c r="AA76" i="5"/>
  <c r="AB75" i="5"/>
  <c r="AA75" i="5"/>
  <c r="AB74" i="5"/>
  <c r="AA74" i="5"/>
  <c r="AB73" i="5"/>
  <c r="AA73" i="5"/>
  <c r="AB72" i="5"/>
  <c r="AA72" i="5"/>
  <c r="AB71" i="5"/>
  <c r="AA71" i="5"/>
  <c r="AB70" i="5"/>
  <c r="AA70" i="5"/>
  <c r="AB69" i="5"/>
  <c r="AA69" i="5"/>
  <c r="AB68" i="5"/>
  <c r="AA68" i="5"/>
  <c r="AB67" i="5"/>
  <c r="AA67" i="5"/>
  <c r="AB66" i="5"/>
  <c r="AA66" i="5"/>
  <c r="AB65" i="5"/>
  <c r="AA65" i="5"/>
  <c r="AB64" i="5"/>
  <c r="AA64" i="5"/>
  <c r="AB63" i="5"/>
  <c r="AA63" i="5"/>
  <c r="AB62" i="5"/>
  <c r="AA62" i="5"/>
  <c r="AB61" i="5"/>
  <c r="AA61" i="5"/>
  <c r="AB60" i="5"/>
  <c r="AA60" i="5"/>
  <c r="AB59" i="5"/>
  <c r="AA59" i="5"/>
  <c r="AB58" i="5"/>
  <c r="AA58" i="5"/>
  <c r="AB57" i="5"/>
  <c r="AA57" i="5"/>
  <c r="AB56" i="5"/>
  <c r="AA56" i="5"/>
  <c r="AB55" i="5"/>
  <c r="AA55" i="5"/>
  <c r="AB54" i="5"/>
  <c r="AA54" i="5"/>
  <c r="AB53" i="5"/>
  <c r="AA53" i="5"/>
  <c r="AB52" i="5"/>
  <c r="AA52" i="5"/>
  <c r="AB51" i="5"/>
  <c r="AA51" i="5"/>
  <c r="AB50" i="5"/>
  <c r="AB49" i="5"/>
  <c r="AA49" i="5"/>
  <c r="AB48" i="5"/>
  <c r="AA48" i="5"/>
  <c r="AB47" i="5"/>
  <c r="AA47" i="5"/>
  <c r="AB46" i="5"/>
  <c r="AA46" i="5"/>
  <c r="AB45" i="5"/>
  <c r="AA45" i="5"/>
  <c r="AB44" i="5"/>
  <c r="AA44" i="5"/>
  <c r="AB43" i="5"/>
  <c r="AA43" i="5"/>
  <c r="AB42" i="5"/>
  <c r="AA42" i="5"/>
  <c r="AB41" i="5"/>
  <c r="AB40" i="5"/>
  <c r="AA40" i="5"/>
  <c r="AB39" i="5"/>
  <c r="AA39" i="5"/>
  <c r="AB38" i="5"/>
  <c r="AA38" i="5"/>
  <c r="AB37" i="5"/>
  <c r="AA37" i="5"/>
  <c r="AB36" i="5"/>
  <c r="AA36" i="5"/>
  <c r="AB35" i="5"/>
  <c r="AA35" i="5"/>
  <c r="AB34" i="5"/>
  <c r="AA34" i="5"/>
  <c r="AB33" i="5"/>
  <c r="AA155" i="5" l="1"/>
  <c r="N169" i="5"/>
  <c r="AC156" i="5"/>
  <c r="AA33" i="5"/>
  <c r="AB32" i="5"/>
  <c r="AA32" i="5"/>
  <c r="AB31" i="5"/>
  <c r="AA31" i="5"/>
  <c r="AB30" i="5"/>
  <c r="AA30" i="5"/>
  <c r="AB29" i="5"/>
  <c r="AA29" i="5"/>
  <c r="AB28" i="5"/>
  <c r="AA28" i="5"/>
  <c r="AB27" i="5"/>
  <c r="AA27" i="5"/>
  <c r="AB26" i="5"/>
  <c r="AA26" i="5"/>
  <c r="AB25" i="5"/>
  <c r="AA25" i="5"/>
  <c r="AB24" i="5"/>
  <c r="AA24" i="5"/>
  <c r="AB23" i="5"/>
  <c r="AA23" i="5"/>
  <c r="AB22" i="5"/>
  <c r="AA22" i="5"/>
  <c r="AB21" i="5"/>
  <c r="AA21" i="5"/>
  <c r="AB20" i="5"/>
  <c r="AA20" i="5"/>
  <c r="AB19" i="5"/>
  <c r="AA19" i="5"/>
  <c r="AB18" i="5"/>
  <c r="AA18" i="5"/>
  <c r="AB17" i="5"/>
  <c r="AA17" i="5"/>
  <c r="AB16" i="5"/>
  <c r="AA16" i="5"/>
  <c r="AB15" i="5"/>
  <c r="AA15" i="5"/>
  <c r="AB14" i="5"/>
  <c r="AA14" i="5"/>
  <c r="AB13" i="5"/>
  <c r="AA13" i="5"/>
  <c r="Z132" i="4"/>
  <c r="AA125" i="4"/>
  <c r="AA78" i="5" l="1"/>
  <c r="AA123" i="4"/>
  <c r="AA124" i="4" s="1"/>
  <c r="Z116" i="4"/>
  <c r="N116" i="4"/>
  <c r="AA115" i="4"/>
  <c r="AA114" i="4"/>
  <c r="AA113" i="4"/>
  <c r="AA112" i="4"/>
  <c r="AA111" i="4"/>
  <c r="AA110" i="4"/>
  <c r="AA109" i="4"/>
  <c r="AA108" i="4"/>
  <c r="AA107" i="4"/>
  <c r="AA106" i="4"/>
  <c r="AA105" i="4"/>
  <c r="AA104" i="4"/>
  <c r="AA103" i="4"/>
  <c r="AA102" i="4"/>
  <c r="AA101" i="4"/>
  <c r="AA100" i="4"/>
  <c r="AA99" i="4"/>
  <c r="AA98" i="4"/>
  <c r="AA97" i="4"/>
  <c r="AA96" i="4"/>
  <c r="AA95" i="4"/>
  <c r="AA94" i="4"/>
  <c r="AA93" i="4"/>
  <c r="AA92" i="4"/>
  <c r="AA91" i="4"/>
  <c r="AA90" i="4"/>
  <c r="AA89" i="4"/>
  <c r="AA88" i="4"/>
  <c r="AA87" i="4"/>
  <c r="AA86" i="4"/>
  <c r="AA85" i="4"/>
  <c r="AA84" i="4"/>
  <c r="AA83" i="4"/>
  <c r="AA82" i="4"/>
  <c r="AA81" i="4"/>
  <c r="AA80" i="4"/>
  <c r="AA79" i="4"/>
  <c r="AA78" i="4"/>
  <c r="AA77" i="4"/>
  <c r="AA76" i="4"/>
  <c r="AA75" i="4"/>
  <c r="AA74" i="4"/>
  <c r="AA73" i="4"/>
  <c r="AA72" i="4"/>
  <c r="AA71" i="4"/>
  <c r="AA70" i="4"/>
  <c r="AA116" i="4" s="1"/>
  <c r="AA69" i="4"/>
  <c r="AA60" i="4"/>
  <c r="Z60" i="4"/>
  <c r="Z59" i="4" l="1"/>
  <c r="N59" i="4"/>
  <c r="AA58" i="4"/>
  <c r="AA57" i="4"/>
  <c r="AA56" i="4"/>
  <c r="AA55" i="4"/>
  <c r="AA54" i="4"/>
  <c r="AA53" i="4"/>
  <c r="AA52" i="4"/>
  <c r="AA51" i="4"/>
  <c r="AA50" i="4"/>
  <c r="AA49" i="4"/>
  <c r="AA48" i="4"/>
  <c r="AA47" i="4"/>
  <c r="AA46" i="4"/>
  <c r="AA45" i="4"/>
  <c r="AA44" i="4"/>
  <c r="AA43" i="4"/>
  <c r="AA42" i="4"/>
  <c r="AA41" i="4"/>
  <c r="AA40" i="4"/>
  <c r="AA39" i="4"/>
  <c r="AA38" i="4"/>
  <c r="AA37" i="4"/>
  <c r="AA36" i="4"/>
  <c r="AA35" i="4"/>
  <c r="AA59" i="4" s="1"/>
  <c r="AA26" i="4"/>
  <c r="Z26" i="4"/>
  <c r="Z25" i="4"/>
  <c r="AA24" i="4"/>
  <c r="AA23" i="4"/>
  <c r="AA22" i="4"/>
  <c r="AA21" i="4"/>
  <c r="AA20" i="4"/>
  <c r="AA19" i="4"/>
  <c r="AA18" i="4"/>
  <c r="AA16" i="4"/>
  <c r="Z53" i="1"/>
  <c r="Z52" i="1"/>
  <c r="Z55" i="1" l="1"/>
  <c r="AA25" i="4"/>
  <c r="Z49" i="1"/>
  <c r="N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18" i="1"/>
  <c r="AA17" i="1"/>
  <c r="AA16" i="1"/>
  <c r="AA15" i="1"/>
  <c r="AA14" i="1"/>
  <c r="AA13" i="1"/>
  <c r="AA12" i="1"/>
  <c r="AA11" i="1"/>
  <c r="AA49" i="1" s="1"/>
</calcChain>
</file>

<file path=xl/sharedStrings.xml><?xml version="1.0" encoding="utf-8"?>
<sst xmlns="http://schemas.openxmlformats.org/spreadsheetml/2006/main" count="8355" uniqueCount="711">
  <si>
    <t>Ejercicio</t>
  </si>
  <si>
    <t>Nombre(s)</t>
  </si>
  <si>
    <t>Periodo del encargo o comisión</t>
  </si>
  <si>
    <t>País</t>
  </si>
  <si>
    <t>Estado</t>
  </si>
  <si>
    <t>Ciudad</t>
  </si>
  <si>
    <t>Salida</t>
  </si>
  <si>
    <t>Regreso</t>
  </si>
  <si>
    <t>(día/mes/año)</t>
  </si>
  <si>
    <t>Importe ejercido por el encargo o comisión</t>
  </si>
  <si>
    <t>Respecto a los informes sobre el encargo o comisión</t>
  </si>
  <si>
    <t>NOTA:</t>
  </si>
  <si>
    <t>Periodo de actualización de la información: </t>
  </si>
  <si>
    <t>Fecha de actualización: día/mes/año</t>
  </si>
  <si>
    <t>Fecha de validación: día/mes/año</t>
  </si>
  <si>
    <t>Área de adscripción</t>
  </si>
  <si>
    <t>Ledezma</t>
  </si>
  <si>
    <t>Francisco Javier</t>
  </si>
  <si>
    <t>Catzin</t>
  </si>
  <si>
    <t>Coordinador</t>
  </si>
  <si>
    <t>Nacional</t>
  </si>
  <si>
    <t>México</t>
  </si>
  <si>
    <t>Chihuahua</t>
  </si>
  <si>
    <t>27 de Enero</t>
  </si>
  <si>
    <t>Personal Especializado</t>
  </si>
  <si>
    <t>Eddin Abraham</t>
  </si>
  <si>
    <t>Delgado</t>
  </si>
  <si>
    <t>Colación</t>
  </si>
  <si>
    <t>15 de Febrero</t>
  </si>
  <si>
    <t>Rodrigo</t>
  </si>
  <si>
    <t>Regalado</t>
  </si>
  <si>
    <t>Morales</t>
  </si>
  <si>
    <t>Jefe de Departamento</t>
  </si>
  <si>
    <t>Tipo de integrante del sujeto obligado (funcionario, servidor [a] público [a] y/o toda persona que desempeñe un empleo, cargo o comisión y/o ejerza actos de autoridad, empleado, representante propular, miembro del proder judicial, miembro de órgano autónomo [especificar denominación], personal de confianza, prestador de servicios, otro [especificar denominación])</t>
  </si>
  <si>
    <t>Clave o nivel del puesto</t>
  </si>
  <si>
    <t>Denominación del puesto</t>
  </si>
  <si>
    <t>Denominación del cargo</t>
  </si>
  <si>
    <t>Periodo que se informa</t>
  </si>
  <si>
    <t>Nombre completo del (la) servidor(a) público(a), trabajador, prestador de servicio y/o miembro del sujeto obligado</t>
  </si>
  <si>
    <t>Denominación del encargo o comisión</t>
  </si>
  <si>
    <t>Tipo de viaje (Nacional / Internacional)</t>
  </si>
  <si>
    <t>Número de personas acompañantes en el encargo o comisión del trabajador, prestador de servicios, servidor público, miembro y/o toda persona que desempeñe un empleo, cargo o comisión y/o ejerza actos de autoridad comisionado</t>
  </si>
  <si>
    <t>Importe ejercido por el total de acompañantes</t>
  </si>
  <si>
    <t>Primer Apellido</t>
  </si>
  <si>
    <t>Segundo 
Apellido</t>
  </si>
  <si>
    <t>Motivo del encargo o comisión</t>
  </si>
  <si>
    <t>Origen del encargo o comisión</t>
  </si>
  <si>
    <t>Destino del encargo o comisión</t>
  </si>
  <si>
    <t>Abril</t>
  </si>
  <si>
    <t>Enrique Carlos</t>
  </si>
  <si>
    <t>Valles</t>
  </si>
  <si>
    <t>Zavala</t>
  </si>
  <si>
    <t>Director</t>
  </si>
  <si>
    <t>Dirección de Planeación y Evaluación</t>
  </si>
  <si>
    <t>Reunión con la Secretaría de Desarrollo Agrario, Territorial y Urbano (SEDATU)</t>
  </si>
  <si>
    <t>Cd. México</t>
  </si>
  <si>
    <t>03 de Marzo</t>
  </si>
  <si>
    <t>04 de Marzo</t>
  </si>
  <si>
    <t>Reunión con la Secretaría de Desarrollo Agrario, Territorial y Urbano (SEDATU) para tratar cuestiones del Programa Hábitat y Rescate de Espacios Públicos</t>
  </si>
  <si>
    <t>01-51371010001-999999-04-14001-131-000-02R0104-37101-1-4-GCAM-000</t>
  </si>
  <si>
    <t>Ochoa</t>
  </si>
  <si>
    <t>Ortega</t>
  </si>
  <si>
    <t>Entrega del finiquito del apoyo otorgado al Proyecto Agroparque en el Proyecto Ejecutivo en las oficinas de SAGARPA y reunión con el Dr. Jorge Galo Medina T.</t>
  </si>
  <si>
    <t>08 de Febrero</t>
  </si>
  <si>
    <t>09 de Febrero</t>
  </si>
  <si>
    <t>Entrega del finiquito del apoyo otorgado al Proyecto Agroparque en el Proyecto Ejecutivo en las oficinas de SAGARPA y reunión con el Dr. Jorge Galo Medina Torres</t>
  </si>
  <si>
    <t>01-51371010001-999999-04-15002-131-000-02F0801-37101-1-4-GCAM-000</t>
  </si>
  <si>
    <t>Alcalde</t>
  </si>
  <si>
    <t>Confianza</t>
  </si>
  <si>
    <t>Javier Alfonso</t>
  </si>
  <si>
    <t>Garfio</t>
  </si>
  <si>
    <t>Pacheco</t>
  </si>
  <si>
    <t>Reunión con funcionarios de la Secretaría de Comunicaciones y Transportes</t>
  </si>
  <si>
    <t>11 de Abril</t>
  </si>
  <si>
    <t>12 de Abril</t>
  </si>
  <si>
    <t>01-51371010001-999999-04-03001-131-000-02R0101-37101-1-4-GCAM-000</t>
  </si>
  <si>
    <t>De Los Ángeles</t>
  </si>
  <si>
    <t>Segura</t>
  </si>
  <si>
    <t>01-51371050001-999999-04-15002-131-000-02F0801-37501-1-4-GCAM-000</t>
  </si>
  <si>
    <t>Síndico</t>
  </si>
  <si>
    <t>Sindicatura</t>
  </si>
  <si>
    <t>Barraza</t>
  </si>
  <si>
    <t>Chávez</t>
  </si>
  <si>
    <t>Seguimiento de Proyecto Agroparque</t>
  </si>
  <si>
    <t>01-51371050001-999999-04-02001-131-000-02R0102-37501-1-4-GCAM-000</t>
  </si>
  <si>
    <t>Natividad</t>
  </si>
  <si>
    <t>García</t>
  </si>
  <si>
    <t>Gestionar Rcursos del Programa 2016 FORTASEG</t>
  </si>
  <si>
    <t>26 de Enero</t>
  </si>
  <si>
    <t>01-51371050001-999999-04-12031-131-000-02R0102-37501-1-4-GCAM-000</t>
  </si>
  <si>
    <t>Dirección de Desarrollo Comercial y Turístico</t>
  </si>
  <si>
    <t>Armendariz</t>
  </si>
  <si>
    <t>Fierro</t>
  </si>
  <si>
    <t>2° Congreso Nacional AMEREF (Asociación Mexicana de Recintos Feriales, A.C.) de Turismo de México 2016</t>
  </si>
  <si>
    <t>21 de Febrero</t>
  </si>
  <si>
    <t>23 de Febrero</t>
  </si>
  <si>
    <t>01-51371050001-999999-04-04011-131-000-02R0108-37501-1-4-GCAM-000</t>
  </si>
  <si>
    <t>Moreno</t>
  </si>
  <si>
    <t>Escalante</t>
  </si>
  <si>
    <t>Núñez</t>
  </si>
  <si>
    <t>Subdirector</t>
  </si>
  <si>
    <t>Reunión de Trabajo para la Comprobación de SUBSEMUN 2015 en las oficinas de la Secretaría Ejecutiva del Sistema Nacional de Seguridad Pública</t>
  </si>
  <si>
    <t>30 de Enero</t>
  </si>
  <si>
    <t>01-51371010001-999999-04-13001-131-000-02R0103-37101-1-4-GCAM-000</t>
  </si>
  <si>
    <t>Jefe de Oficina</t>
  </si>
  <si>
    <t>01-51371020001-999999-04-04011-131-000-02R0108-37201-1-4-GCAM-000</t>
  </si>
  <si>
    <t>01-51371020001-999999-04-02001-131-000-02R0102-37201-1-4-GCAM-000</t>
  </si>
  <si>
    <t>01-51371020001-999999-04-12001-131-000-02R0102-37201-1-4-GCAM-000</t>
  </si>
  <si>
    <t>01-51371040001-999999-04-13001-131-000-02R0103-37401-1-4-GCAM-000</t>
  </si>
  <si>
    <t>Regidor</t>
  </si>
  <si>
    <t>Ruíz</t>
  </si>
  <si>
    <t>Solís</t>
  </si>
  <si>
    <t>Asistir a la XIII Cumbre Latinoamericana de Marketing Político y Gobernanza</t>
  </si>
  <si>
    <t>Internacional</t>
  </si>
  <si>
    <t>Estados Unidos</t>
  </si>
  <si>
    <t>Florida</t>
  </si>
  <si>
    <t>Miami</t>
  </si>
  <si>
    <t>27 de Febrero</t>
  </si>
  <si>
    <t>01-51371010002-999999-04-01001-131-000-02R0101-37102-1-4-GCAM-000</t>
  </si>
  <si>
    <t>Viáticos Nacionales</t>
  </si>
  <si>
    <t>Pasajes Nacionales - Terrestres</t>
  </si>
  <si>
    <t>Pasajes Nacionales - Aéreos</t>
  </si>
  <si>
    <t>Pasajes Nacionales - Autotransporte</t>
  </si>
  <si>
    <t>Pasajes Internacionales - Aéreos</t>
  </si>
  <si>
    <t>Policía Segundo</t>
  </si>
  <si>
    <t>Valenzuela</t>
  </si>
  <si>
    <t>Aguilar</t>
  </si>
  <si>
    <t>XIII Cumbre Latinoamericana de Marketing Político y Gobernanza</t>
  </si>
  <si>
    <t>Diplomado de Mandos Medios de la Policía Municipal en la Academia de Formación y Desarrollo Policial</t>
  </si>
  <si>
    <t>Puebla</t>
  </si>
  <si>
    <t>24 de Abril</t>
  </si>
  <si>
    <t>08 de Mayo</t>
  </si>
  <si>
    <t>01-51371010001-999999-04-10021-131-000-02E0801-37101-1-4-GCAM-000</t>
  </si>
  <si>
    <t>Sotelo</t>
  </si>
  <si>
    <t>Castillo</t>
  </si>
  <si>
    <t>Rivero</t>
  </si>
  <si>
    <t>Chacón</t>
  </si>
  <si>
    <t>Policía Tercero</t>
  </si>
  <si>
    <t>Cruz</t>
  </si>
  <si>
    <t>Piña</t>
  </si>
  <si>
    <t>Salas</t>
  </si>
  <si>
    <t>Hernández</t>
  </si>
  <si>
    <t>Mayo</t>
  </si>
  <si>
    <t>Rodríguez</t>
  </si>
  <si>
    <t>Limón</t>
  </si>
  <si>
    <t>Reunión Nacional de Protección Civil para la temporada de lluvias y ciclones tropicales 2016 y la conmemoración de los 30 años del Sistema Nacional de Protección Civil</t>
  </si>
  <si>
    <t>Campeche</t>
  </si>
  <si>
    <t>02 de Mayo</t>
  </si>
  <si>
    <t>07 de Mayo</t>
  </si>
  <si>
    <t>01-51371010001-999999-04-06002-131-000-02E0702-37101-1-4-GCAM-000</t>
  </si>
  <si>
    <t>Caldera</t>
  </si>
  <si>
    <t>Laura Cecilia</t>
  </si>
  <si>
    <t>Aguirre</t>
  </si>
  <si>
    <t>Curso de Redes Sociales y Marketing de Contenidos en la Universidad Iberoamericana</t>
  </si>
  <si>
    <t>25 de Abril</t>
  </si>
  <si>
    <t>29 de Abril</t>
  </si>
  <si>
    <t>01-51371010001-999999-04-09001-131-000-02E0101-37101-1-4-GCAM-000</t>
  </si>
  <si>
    <t>Nevárez</t>
  </si>
  <si>
    <t>Consulta y Acuerdo de cuestiones del Programa "Jóvenes en Riesgo" y Cultura de la legalidad de FORTASEG 2016</t>
  </si>
  <si>
    <t>05 de Mayo</t>
  </si>
  <si>
    <t>01-51371010001-999999-04-10011-131-000-02E0803-37101-1-4-GCAM-000</t>
  </si>
  <si>
    <t>Fonseca</t>
  </si>
  <si>
    <t>Entrega del Prgorama de la mejora a las condiciones laborales, verificar estatus de los oficios de validación de los programas de profesionalización y manejo del Sistema de Captura de RISS ante el Secretario Ejecutivo del Sistema Nacional de Seguridad Pública</t>
  </si>
  <si>
    <t>04 de Mayo</t>
  </si>
  <si>
    <t>01-51371010001-999999-04-10041-131-000-02E0801-37101-1-4-GCAM-000</t>
  </si>
  <si>
    <t>Monárrez</t>
  </si>
  <si>
    <t>Vota</t>
  </si>
  <si>
    <t>Asistir en representación del Alcalde al Congreso Nacional de Obras y Servicios Públicos, organizado por el ICLEI, Gobiernos locales por la Sustentabilidad</t>
  </si>
  <si>
    <t>Coahuila</t>
  </si>
  <si>
    <t>Saltillo</t>
  </si>
  <si>
    <t>17 de Mayo</t>
  </si>
  <si>
    <t>21 de Mayo</t>
  </si>
  <si>
    <t>01-51371010001-999999-04-08001-131-000-02K0304-37101-1-4-GCAM-000</t>
  </si>
  <si>
    <t>Oficialía Mayor</t>
  </si>
  <si>
    <t>Luis Carlos</t>
  </si>
  <si>
    <t>Peña</t>
  </si>
  <si>
    <t>Gestionar trámite y proceso de celebración de contrato de arrendamiento financiero con la persona moral: NR Finance México, S.A. de C.V.</t>
  </si>
  <si>
    <t>29 de Marzo</t>
  </si>
  <si>
    <t>30 de Marzo</t>
  </si>
  <si>
    <t>01-51371010001-999999-04-13002-131-000-02R0103-37101-1-4-GCAM-000</t>
  </si>
  <si>
    <t>Horacio</t>
  </si>
  <si>
    <t>Salcido</t>
  </si>
  <si>
    <t>Reunión de Mandos que se llevará a cabo en las instalaciones de la Policía Federal</t>
  </si>
  <si>
    <t>19 de Mayo</t>
  </si>
  <si>
    <t>20 de Mayo</t>
  </si>
  <si>
    <t>01-51371010001-999999-04-10001-131-000-02E0801-37101-1-4-GCAM-000</t>
  </si>
  <si>
    <t>Laura Gabriela</t>
  </si>
  <si>
    <t>Pérez</t>
  </si>
  <si>
    <t>Piñón</t>
  </si>
  <si>
    <t xml:space="preserve">Asistir al INAFED al Programa Nacional de Certificación de Competencias Laborales de los Servidores Públicos (implementación de las pruebas piloto de los estándares de competencia) </t>
  </si>
  <si>
    <t>18 de Mayo</t>
  </si>
  <si>
    <t>Asistir a "Calea Conference 2016"</t>
  </si>
  <si>
    <t>Missouri</t>
  </si>
  <si>
    <t>St. Louis</t>
  </si>
  <si>
    <t>03 de Abril</t>
  </si>
  <si>
    <t>01-51371010002-999999-04-10001-131-000-02E0801-37102-1-4-GCAM-000</t>
  </si>
  <si>
    <t>Dirección de Desarrollo Urbano y Ecología</t>
  </si>
  <si>
    <t>Dirección de Servicios Públicos Municipales</t>
  </si>
  <si>
    <t>Dirección de Seguridad Pública Municipal</t>
  </si>
  <si>
    <t>Dirección de Desarrollo Rural</t>
  </si>
  <si>
    <t>Despacho del Presidente Municipal</t>
  </si>
  <si>
    <t>Tesorería Municipal</t>
  </si>
  <si>
    <t>Secretaría del H. Ayuntamiento</t>
  </si>
  <si>
    <t>Meneses</t>
  </si>
  <si>
    <t>Villanueva</t>
  </si>
  <si>
    <t>Agenda de visitas y reuniones con las cámaras de comercio, City Counsils, Comisión de Ciudades Hermanas, Departamento de Policía y diferentes áreas de Fomento Económico y The Chieftain PaperCup 2016</t>
  </si>
  <si>
    <t>Colorado</t>
  </si>
  <si>
    <t>Pueblo</t>
  </si>
  <si>
    <t>31 de Mayo</t>
  </si>
  <si>
    <t>01-51371010002-999999-04-04011-131-000-02R0108-37102-1-4-GCAM-000</t>
  </si>
  <si>
    <t>01-51371020001-999999-04-15002-131-000-02F0801-37201-1-4-GCAM-000</t>
  </si>
  <si>
    <t>01-51371050001-999999-04-06002-131-000-02E0702-37501-1-4-GCAM-000</t>
  </si>
  <si>
    <t>Junio</t>
  </si>
  <si>
    <t>Muñoz</t>
  </si>
  <si>
    <t>Carréon</t>
  </si>
  <si>
    <t>Reunión de Implementación de Pruebas Piloto de los Estándares de Competencia</t>
  </si>
  <si>
    <t>01-51371010001-999999-04-13051-131-000-02R0103-37101-1-4-GCAM-000</t>
  </si>
  <si>
    <t>Maldonado</t>
  </si>
  <si>
    <t>Ramos</t>
  </si>
  <si>
    <t>Reunión de Implementación del Programa Nacional de Certificación  de Competencias Laborales de los Servidores Públicos Municipales</t>
  </si>
  <si>
    <t>9 de Junio</t>
  </si>
  <si>
    <t>10 de Junio</t>
  </si>
  <si>
    <t>Policía Primero</t>
  </si>
  <si>
    <t>Salomón</t>
  </si>
  <si>
    <t>Márquez</t>
  </si>
  <si>
    <t>4 de Junio</t>
  </si>
  <si>
    <t>19 de Junio</t>
  </si>
  <si>
    <t>Muñóz</t>
  </si>
  <si>
    <t>Ríos</t>
  </si>
  <si>
    <t>De La Rosa</t>
  </si>
  <si>
    <t>Barcenas</t>
  </si>
  <si>
    <t>Baeza</t>
  </si>
  <si>
    <t>Domínguez</t>
  </si>
  <si>
    <t>Mendoza</t>
  </si>
  <si>
    <t>Bañuelos</t>
  </si>
  <si>
    <t>Beltrán</t>
  </si>
  <si>
    <t>Acudir en representación del Alcalde al III Foro Binacional de Periodismo en el Centro Profesional de Ingenieros y Arquitectos</t>
  </si>
  <si>
    <t>Cd. Juárez</t>
  </si>
  <si>
    <t>01-51371010001-999999-04-05001-131-000-02R0105-37101-1-4-GCAM-000</t>
  </si>
  <si>
    <t>Coordinación de Comunicación Social</t>
  </si>
  <si>
    <t>Villarreal</t>
  </si>
  <si>
    <t>Lara</t>
  </si>
  <si>
    <t>03 de Julio</t>
  </si>
  <si>
    <t>Chavira</t>
  </si>
  <si>
    <t>Martínez</t>
  </si>
  <si>
    <t>González</t>
  </si>
  <si>
    <t>Del Villar</t>
  </si>
  <si>
    <t>Orrantia</t>
  </si>
  <si>
    <t>Subdirección de Modernización Administrativa (Sistemas)</t>
  </si>
  <si>
    <t>Curso de Capacitación  "Cómo ejercer y adecuar el presupuesto gubernamental bajo entornos graves y críticos de austeridad"</t>
  </si>
  <si>
    <t>17 de Junio</t>
  </si>
  <si>
    <t>14 de Junio</t>
  </si>
  <si>
    <t>01-51371010001-999999-04-13041-131-000-02R0107-37101-1-4-GCAM-000</t>
  </si>
  <si>
    <t>Medina</t>
  </si>
  <si>
    <t>Leal</t>
  </si>
  <si>
    <t>Blanca</t>
  </si>
  <si>
    <t>Herrera</t>
  </si>
  <si>
    <t>Lozano</t>
  </si>
  <si>
    <t>Muñíz</t>
  </si>
  <si>
    <t>Sánchez</t>
  </si>
  <si>
    <t>Líder de Proyecto</t>
  </si>
  <si>
    <t>Araceli Josefina (3)</t>
  </si>
  <si>
    <t>Raúl (4)</t>
  </si>
  <si>
    <t>Nathalie Guadalupe (5)</t>
  </si>
  <si>
    <t>Gabriel (6)</t>
  </si>
  <si>
    <t>Jorge Alberto (7)</t>
  </si>
  <si>
    <t>Sergio (8)</t>
  </si>
  <si>
    <t>Gabriela Andrea (9)</t>
  </si>
  <si>
    <t>Ollivier</t>
  </si>
  <si>
    <t>Desplas</t>
  </si>
  <si>
    <t>Jalisco</t>
  </si>
  <si>
    <t>Guadalajara</t>
  </si>
  <si>
    <t>Asistir a la Edición No. 41 de Tianguis Turístico</t>
  </si>
  <si>
    <t>28 de Abril</t>
  </si>
  <si>
    <t>Guillermo Humberto (10)</t>
  </si>
  <si>
    <t>28 de Enero</t>
  </si>
  <si>
    <t>01-51371040001-999999-04-10001-131-000-02E0801-37401-1-4-GCAM-000</t>
  </si>
  <si>
    <t>Asistir a la entrega de acta de cierre de Subsemun 2015 y la Concertación del FORTASEG 2016 las cuales se realizan en el Secretariado Ejecutivo del Sistema Nacional de Seguridad Pública</t>
  </si>
  <si>
    <t>01-51371040001-999999-04-10011-131-000-02E0803-37401-1-4-GCAM-000</t>
  </si>
  <si>
    <t>Marzo</t>
  </si>
  <si>
    <t>Carlos Arturo (2)</t>
  </si>
  <si>
    <t>Héctor Elias (1)</t>
  </si>
  <si>
    <t>01-51371010001-999999-04-02001-131-000-02R0102-37101-1-4-GCAM-000</t>
  </si>
  <si>
    <t>01-51371010001-999999-04-04011-131-000-02R0108-37101-1-4-GCAM-000</t>
  </si>
  <si>
    <t>María del Rosario (11)</t>
  </si>
  <si>
    <t>Asistir a la Expo Smart City Puebla 2016, trabajos de SEGOB centrándose en la tématica de "Ciudades Vivas Participativas" y asistir a reunión de planeación de estrategias PRONAPRED 2016</t>
  </si>
  <si>
    <t>19 de Febrero</t>
  </si>
  <si>
    <t>13 de Enero</t>
  </si>
  <si>
    <t>15 de Enero</t>
  </si>
  <si>
    <t>Asistir al Secretariado Ejecutivo del Sistema Nacional de Seguridad Pública con la finalidad de revisar y entregar los requisitos necesarios para acceder a la 2° ministrarían así como tratar asuntps de prevención en el SESNSP</t>
  </si>
  <si>
    <t>Puebla
México</t>
  </si>
  <si>
    <t>Puebla
Cd. México</t>
  </si>
  <si>
    <t>Asistir a la Expo Smart City Puebla 2016, trabajos de SEGOB centrándose en la tématica de "Ciudades Vivas Participativas".
Asistir a reunión de planeación de estrategias PRONAPRED 2016</t>
  </si>
  <si>
    <t>Del Hierro</t>
  </si>
  <si>
    <t>Gloria María (12)</t>
  </si>
  <si>
    <t>01-51371010001-999999-04-15002-131-000-02F0801-37501-1-4-GCAM-000</t>
  </si>
  <si>
    <t>Atender asuntos relacionados con el Programa de Agenda para el Desarrollo Municipal</t>
  </si>
  <si>
    <t>28 de Febrero</t>
  </si>
  <si>
    <t>Dirección de Educación y Desarrollo Social</t>
  </si>
  <si>
    <t>Mejía Borja</t>
  </si>
  <si>
    <t>Rico</t>
  </si>
  <si>
    <t>Reunión de la SEDATU y SEDESOL</t>
  </si>
  <si>
    <t>01-51371010001-999999-04-11001-131-000-02E1201-37101-1-4-GCAM-000</t>
  </si>
  <si>
    <t>01-51371050001-999999-04-13001-131-000-02R0103-37501-1-4-GCAM-000</t>
  </si>
  <si>
    <t>Villa</t>
  </si>
  <si>
    <t>Acosta</t>
  </si>
  <si>
    <t>Asistir al Secretariado Ejecutivo del Sistema Nacional de Seguridad Pública con la finalidad de revisar y entregar los requisitos necesarios para acceder a la 2° ministrarían así como tratar asuntos de prevención en el SESNSP</t>
  </si>
  <si>
    <t>10 de Febrero</t>
  </si>
  <si>
    <t>13 de Febrero</t>
  </si>
  <si>
    <t>16 de Enero</t>
  </si>
  <si>
    <t>Oficial</t>
  </si>
  <si>
    <t>Rivera</t>
  </si>
  <si>
    <t>Ortíz</t>
  </si>
  <si>
    <t xml:space="preserve">Asistir a las instalaciones de la Policía Federal </t>
  </si>
  <si>
    <t>02 de Febrero</t>
  </si>
  <si>
    <t>03 de Febrero</t>
  </si>
  <si>
    <t>Nathalie Guadalupe (13)</t>
  </si>
  <si>
    <t>Mariana Flor (14)</t>
  </si>
  <si>
    <t>Acudir al Secretariado Ejecutivo del Sistema Nacional de Seguridad Pública con la finalidad de ver asuntos del SUBSEMUN (cancelado)</t>
  </si>
  <si>
    <t>29 de Enero</t>
  </si>
  <si>
    <t>Horacio (15)</t>
  </si>
  <si>
    <t>01-51371010001-999999-04-12001-131-000-02R0102-37101-1-4-GCAM-000</t>
  </si>
  <si>
    <t>Héctor Fernando</t>
  </si>
  <si>
    <t>Estrada</t>
  </si>
  <si>
    <t>Reunión de trabajo en las instalaciones de la Secretaría de Desarrollo Social</t>
  </si>
  <si>
    <t>07 de Enero</t>
  </si>
  <si>
    <t>01-51371010001-999999-04-01001-131-000-02R0101-37101-1-4-GCAM-000</t>
  </si>
  <si>
    <t>Falomir</t>
  </si>
  <si>
    <t>Saenz</t>
  </si>
  <si>
    <t>Flores</t>
  </si>
  <si>
    <t>Trevizo</t>
  </si>
  <si>
    <t>Mora</t>
  </si>
  <si>
    <t>Ramírez</t>
  </si>
  <si>
    <t>Carmona</t>
  </si>
  <si>
    <t>Rivas</t>
  </si>
  <si>
    <t>Carlos Alberto</t>
  </si>
  <si>
    <t>Asistir a la XIII Cumbre Latinoamericana de Marketing Político y Gobernanza (Cancelado)</t>
  </si>
  <si>
    <t>José Ramón</t>
  </si>
  <si>
    <t>Álvarez</t>
  </si>
  <si>
    <t>Valdéz</t>
  </si>
  <si>
    <t>Ana Cristina</t>
  </si>
  <si>
    <t>Lerma</t>
  </si>
  <si>
    <t>Fontes</t>
  </si>
  <si>
    <t>Policía</t>
  </si>
  <si>
    <t>Policía 3°</t>
  </si>
  <si>
    <t>David Adrian</t>
  </si>
  <si>
    <t>Soto</t>
  </si>
  <si>
    <t>Magallanes</t>
  </si>
  <si>
    <t>Rosa Cecilia</t>
  </si>
  <si>
    <t>Carbajal</t>
  </si>
  <si>
    <t>Gasca</t>
  </si>
  <si>
    <t>Batista</t>
  </si>
  <si>
    <t>Reunión de Implementación de Pruebas Piloto de los Estándares de Competencia (Reembolso de Viáticos a México)</t>
  </si>
  <si>
    <t>M E S  D E  A B R I L</t>
  </si>
  <si>
    <t>M E S  D E  M A Y O</t>
  </si>
  <si>
    <t>M E S  D E  J U N I O</t>
  </si>
  <si>
    <t>Horacio (16)</t>
  </si>
  <si>
    <t>María del Rosario (17)</t>
  </si>
  <si>
    <t>Emma Victoria (18)</t>
  </si>
  <si>
    <t>01-51371040001-999999-04-10041-131-000-02E0801-37401-1-4-GCAM-000</t>
  </si>
  <si>
    <t>Miguel Fernando (19)</t>
  </si>
  <si>
    <t>Miguel Fernando (20)</t>
  </si>
  <si>
    <t>Miguel Ángel (21)</t>
  </si>
  <si>
    <t>Pedro Martín (22)</t>
  </si>
  <si>
    <t>01-51371040001-999999-04-10021-131-000-02E0801-37401-1-4-GCAM-000</t>
  </si>
  <si>
    <t>Guadalupe (23)</t>
  </si>
  <si>
    <t>01-51371050001-999999-04-13051-131-000-02R0103-37501-1-4-GCAM-000</t>
  </si>
  <si>
    <t>24 de Agosto
2015</t>
  </si>
  <si>
    <t>25 de Agosto
2015</t>
  </si>
  <si>
    <t>01-51371050001-999999-04-03001-131-000-02R0101-37501-1-4-GCAM-000</t>
  </si>
  <si>
    <t>01-51371050001-999999-04-10001-131-000-02E0801-37501-1-4-GCAM-000</t>
  </si>
  <si>
    <t>Área(s) o unidad(es) administrativa(s) genera(n) o posee(n) la información:</t>
  </si>
  <si>
    <t>01-51371050001-999999-04-10011-131-000-02E0803-37501-1-4-GCAM-000</t>
  </si>
  <si>
    <t>01-51371050001-999999-04-10041-131-000-02E0801-37501-1-4-GCAM-000</t>
  </si>
  <si>
    <t>01-51371050001-999999-04-09001-131-000-02E0101-37501-1-4-GCAM-000</t>
  </si>
  <si>
    <t>01-51371050001-999999-04-10041-131-000-02E0803-37501-1-4-GCAM-000</t>
  </si>
  <si>
    <t>01-51371050001-999999-04-10021-131-000-02E0801-37501-1-4-GCAM-000</t>
  </si>
  <si>
    <t>Fidel (24)</t>
  </si>
  <si>
    <t>01-51371050001-999999-04-05001-131-000-02R0105-37501-1-4-GCAM-000</t>
  </si>
  <si>
    <t>Miguel Fernando (25)</t>
  </si>
  <si>
    <t>01-51371060001-999999-04-04011-131-000-02R0108-37601-1-4-GCAM-000</t>
  </si>
  <si>
    <t>Viáticos en el Extranjero</t>
  </si>
  <si>
    <t>Álvaro Alonso (26)</t>
  </si>
  <si>
    <t>Olivia (27)</t>
  </si>
  <si>
    <t>01 de Marzo</t>
  </si>
  <si>
    <t>Clave de la partida de cada uno de los conceptos correspondientes</t>
  </si>
  <si>
    <t>Denominación de la partida de cada uno de los conceptos correspondientes</t>
  </si>
  <si>
    <t>Importe ejercido por concepto de gastos de viáticos</t>
  </si>
  <si>
    <t>Importe ejercido erogado con motivo del encargo o comisión</t>
  </si>
  <si>
    <t>Fecha de entrega del informe de la comisión o encargo encomendado
(día, mes año)</t>
  </si>
  <si>
    <t>Hipervínculo al informe de la comisión o encargo encomendado , donde se señalen las actividades realizadas, los resultados obtenidos, las contribuciones a la institución y las conclusiones</t>
  </si>
  <si>
    <t>Hipervínculo a las facturas o comprobantes que soporten las erogaciones realizadas</t>
  </si>
  <si>
    <t>Hipervínculo a la normatividad que regula los gastos por concepto de viáticos</t>
  </si>
  <si>
    <t>01-51371020001-999999-04-08001-131-000-02K0304-37201-1-4-GCAM-000</t>
  </si>
  <si>
    <t>31 DE MARZO DEL 2016</t>
  </si>
  <si>
    <t>TODAS LAS DEPENDENCIAS</t>
  </si>
  <si>
    <t>1° TRIMESTRE DEL 2016</t>
  </si>
  <si>
    <t>2° TRIMESTRE 2016</t>
  </si>
  <si>
    <t>30 DE JUNIO DEL 2016</t>
  </si>
  <si>
    <t>HAY VIAJES EN LOS CUALES SÓLO SE REFLEJA EL PASAJE AÉREO, LOS VIÁTICOS SE PRESENTAN EN EL 2° TRIMESTRE DEL 2016, POR LO CONSIGUIENTE SOLO SE PRESENTA UNA GIRA DE TRABAJO POR COMISIÓN.</t>
  </si>
  <si>
    <t>HAY VIAJES EN LOS CUALES SÓLO SE REFLEJAN LOS VIÁTICOS YA QUE EL PASAJE SE PRESENTÓ EN EL 1° TRIMESTRE DEL 2016, POR LO CONSIGUIENTE SOLO SE PRESENTA UNA GIRA DE TRABAJO POR COMISIÓN.</t>
  </si>
  <si>
    <t>M E S  D E  J U L I O</t>
  </si>
  <si>
    <t>Julio</t>
  </si>
  <si>
    <t>Seguimiento de al apoyo financiero del Proyecto Agroparque</t>
  </si>
  <si>
    <t>05 de Julio</t>
  </si>
  <si>
    <t>06 de Julio</t>
  </si>
  <si>
    <t>13 de Julio</t>
  </si>
  <si>
    <t>Secretaría del Ayuntamiento</t>
  </si>
  <si>
    <t>Rubén</t>
  </si>
  <si>
    <t>Asistir al XXXIX Congreso Nacional de Cronistas de Ciudades Mexicanas</t>
  </si>
  <si>
    <t>25 de Julio</t>
  </si>
  <si>
    <t>01 de Agosto</t>
  </si>
  <si>
    <t>01-51371010001-999999-04-06001-131-000-02R0101-37101-1-4-GCAM-000</t>
  </si>
  <si>
    <t>Parada</t>
  </si>
  <si>
    <t>Díaz</t>
  </si>
  <si>
    <t>Contralor Jurídico</t>
  </si>
  <si>
    <t>Secretario</t>
  </si>
  <si>
    <t>De la Peña</t>
  </si>
  <si>
    <t>Grajeda</t>
  </si>
  <si>
    <t>Asistir al Secretariado Ejecutivo del Sistema Nacional de Seguridad Pública para tratar asuntos urgentes de fondos del FORTASEG</t>
  </si>
  <si>
    <t xml:space="preserve">24 de Junio </t>
  </si>
  <si>
    <t>24 de Junio</t>
  </si>
  <si>
    <t>Hugo César</t>
  </si>
  <si>
    <t>Realizar vuelos de emergencia del helicóptero Bell 206</t>
  </si>
  <si>
    <t>26 de Julio</t>
  </si>
  <si>
    <t>27 de Julio</t>
  </si>
  <si>
    <t>Martha Sugey</t>
  </si>
  <si>
    <t>Gutiérrez</t>
  </si>
  <si>
    <t>Asistir a las instalaciones del Centro Nacional de Información con fines administrativos</t>
  </si>
  <si>
    <t>12 de Julio</t>
  </si>
  <si>
    <t>Reyes</t>
  </si>
  <si>
    <t>Esparza</t>
  </si>
  <si>
    <t>Holguin</t>
  </si>
  <si>
    <t>Jauregui</t>
  </si>
  <si>
    <t>Entrega de papelería para solicitar la segunda ministración FORTASEG 2016, entrega de papelería para que se aprueben las indemnizaciones 2016, reprogramación.</t>
  </si>
  <si>
    <t>14 de Julio</t>
  </si>
  <si>
    <t>15 de Julio</t>
  </si>
  <si>
    <t>Miguel Fernando</t>
  </si>
  <si>
    <t xml:space="preserve">Emma Victoria </t>
  </si>
  <si>
    <t>León</t>
  </si>
  <si>
    <t>Acudir a la Reunión Regional CIAPEM Occidente.</t>
  </si>
  <si>
    <t>29 de Junio</t>
  </si>
  <si>
    <t>01 de Julio</t>
  </si>
  <si>
    <t>Jesús Manuel</t>
  </si>
  <si>
    <t>Juárez</t>
  </si>
  <si>
    <t>Acudir a la Reunión Regional CIAPEM Occidente. (cancelado)</t>
  </si>
  <si>
    <t>Presentar Proyecto Agroparque en el Proyecto Ejecutivo en las oficinas de SAGARPA para su aprobación</t>
  </si>
  <si>
    <t>Reunión en la Comisión de Agricultura de la Cámara de Diputados para Presentación del Proyecto Agroparque</t>
  </si>
  <si>
    <t>07 de Julio</t>
  </si>
  <si>
    <t>Héctor Elias (28)</t>
  </si>
  <si>
    <t>Héctor Elias (29)</t>
  </si>
  <si>
    <t>Mario (30)</t>
  </si>
  <si>
    <t>Roberto Carlos (31)</t>
  </si>
  <si>
    <t>01-51371020001-999999-04-10021-131-000-02E0801-37201-1-4-GCAM-000</t>
  </si>
  <si>
    <t>Edlin Arely (33)</t>
  </si>
  <si>
    <t>30 DE SEPTIEMBRE DEL 2016</t>
  </si>
  <si>
    <t>3° TRIMESTRE 2016</t>
  </si>
  <si>
    <t>M E S  D E  AGOSTO</t>
  </si>
  <si>
    <t>Agosto</t>
  </si>
  <si>
    <t>Septiembre</t>
  </si>
  <si>
    <t>Cortés</t>
  </si>
  <si>
    <t>Portillo</t>
  </si>
  <si>
    <t>Asistir al Centro de Estudios Jurídicos Carbonell para recibir capacitación en temas jurídicos</t>
  </si>
  <si>
    <t>18 de Julio</t>
  </si>
  <si>
    <t>Álvaro Alonso</t>
  </si>
  <si>
    <t>Asistir a reunión de seguimiento con el Banco Interamericano de Desarrollo y Semarnat</t>
  </si>
  <si>
    <t>23 de Agosto</t>
  </si>
  <si>
    <t>24 de Agosto</t>
  </si>
  <si>
    <t>Fernando Marcelo</t>
  </si>
  <si>
    <t>Elizondo</t>
  </si>
  <si>
    <t>José Eduardo</t>
  </si>
  <si>
    <t>Gómez</t>
  </si>
  <si>
    <t>Asistir a sesión extraordinaria de la conferencia nacional de seguridad pública</t>
  </si>
  <si>
    <t>Nuevo León</t>
  </si>
  <si>
    <t>Monterrey</t>
  </si>
  <si>
    <t>26 de Agosto</t>
  </si>
  <si>
    <t>Asistir a reunión de seguimiento de la segunda ministración</t>
  </si>
  <si>
    <t>19 de Agosto</t>
  </si>
  <si>
    <t>Asistir a las oficina de CONAGUA para tratar asuntos relacionados con recursos federales</t>
  </si>
  <si>
    <t>Asistir a las oficinas de la FENAMM para tratar asuntos relacionados con proyectos de infraestructura</t>
  </si>
  <si>
    <t>06 de Mayo</t>
  </si>
  <si>
    <t>(Reembolso de viáticos) Atender asuntos relacionados con el Programa de Agenda para el Desarrollo Municipal</t>
  </si>
  <si>
    <t>María Graciela</t>
  </si>
  <si>
    <t>Arciniega</t>
  </si>
  <si>
    <t>Murillo</t>
  </si>
  <si>
    <t>Asistir al congreso internacional D.A.R.E.</t>
  </si>
  <si>
    <t>Atlanta</t>
  </si>
  <si>
    <t>Georgia</t>
  </si>
  <si>
    <t>22 de Julio</t>
  </si>
  <si>
    <t>01-51371010002-999999-04-10021-131-000-02E0801-37102-1-4-GCAM-000</t>
  </si>
  <si>
    <t>Set</t>
  </si>
  <si>
    <t>Aldama</t>
  </si>
  <si>
    <t>Fabela</t>
  </si>
  <si>
    <t>Asistir a la Conferencia Nacional de Seguridad Pública</t>
  </si>
  <si>
    <t>Naihvi Stella</t>
  </si>
  <si>
    <t>Puente</t>
  </si>
  <si>
    <t>Sonora</t>
  </si>
  <si>
    <t>Hermosillo</t>
  </si>
  <si>
    <t>06 de Septiembre</t>
  </si>
  <si>
    <t>09 de Septiembre</t>
  </si>
  <si>
    <t>Asistir al curso de COMPRANET para estados y municipios (cancelado)</t>
  </si>
  <si>
    <t>Carlos Alejandro (34)</t>
  </si>
  <si>
    <t>Acudir a la Reunión Regional CIAPEM Occidente. (Comprobación de Anticipo)</t>
  </si>
  <si>
    <r>
      <t xml:space="preserve">Importe ejercido </t>
    </r>
    <r>
      <rPr>
        <b/>
        <sz val="10"/>
        <rFont val="Arial"/>
        <family val="2"/>
      </rPr>
      <t xml:space="preserve">no </t>
    </r>
    <r>
      <rPr>
        <sz val="10"/>
        <rFont val="Arial"/>
        <family val="2"/>
      </rPr>
      <t>erogado con motivo del encargo o comisión</t>
    </r>
  </si>
  <si>
    <t>Piloto de Helicóptero A</t>
  </si>
  <si>
    <t>Alberto (36)</t>
  </si>
  <si>
    <t>Ismael (32)</t>
  </si>
  <si>
    <t>Armando (35)</t>
  </si>
  <si>
    <t>Daniel (36)</t>
  </si>
  <si>
    <t>Mario (37)</t>
  </si>
  <si>
    <t>Minerva Yanira (38)</t>
  </si>
  <si>
    <t>01-51371020001-999999-04-10041-131-000-02E0801-37201-1-4-GCAM-000</t>
  </si>
  <si>
    <t>Carlos Arturo (39)</t>
  </si>
  <si>
    <t>Carlos Arturo (40)</t>
  </si>
  <si>
    <t>María del Rosario (41)</t>
  </si>
  <si>
    <t>María del Rosario (42)</t>
  </si>
  <si>
    <t>Elizabeth (43)</t>
  </si>
  <si>
    <t>Santiago (44)</t>
  </si>
  <si>
    <t>01-51371050001-999999-04-06002-131-000-02R0101-37501-1-4-GCAM-000</t>
  </si>
  <si>
    <t>José Edgar (46)</t>
  </si>
  <si>
    <t>Abraham (47)</t>
  </si>
  <si>
    <t>Nora Elia (48)</t>
  </si>
  <si>
    <t>Erick Alberto (47)</t>
  </si>
  <si>
    <t>Sergio (49)</t>
  </si>
  <si>
    <t>Blanca (50)</t>
  </si>
  <si>
    <t>01-51371050001-999999-04-13041-131-000-02R0107-37501-1-4-GCAM-000</t>
  </si>
  <si>
    <t>Sergio Guillermo (51)</t>
  </si>
  <si>
    <t>01-51371090001-999999-04-15002-131-000-02F0801-37901-1-4-GCAM-000</t>
  </si>
  <si>
    <t>Otros Servicios de Traslado y Hospedaje</t>
  </si>
  <si>
    <t>Ramón Jaime (52)</t>
  </si>
  <si>
    <t>María del Rosario (53)</t>
  </si>
  <si>
    <t>Eddin Abraham (54)</t>
  </si>
  <si>
    <t>01-51371020001-999999-04-10011-131-000-02E0803-37201-1-4-GCAM-000</t>
  </si>
  <si>
    <t>Hilario (55)</t>
  </si>
  <si>
    <t>Asistir a la Cd. De Juárez al 240 aniversario de la Independencia de Estados Unidos de América</t>
  </si>
  <si>
    <t>Roberto Arcadio (56)</t>
  </si>
  <si>
    <t>Carlos Hiram (57)</t>
  </si>
  <si>
    <t>Rafael (58)</t>
  </si>
  <si>
    <t>Álvaro Mauricio (59)</t>
  </si>
  <si>
    <t>José Manuel (60)</t>
  </si>
  <si>
    <t>Miguel Fernando (61)</t>
  </si>
  <si>
    <t>Horacio (62)</t>
  </si>
  <si>
    <t xml:space="preserve">Emma Victoria (62) </t>
  </si>
  <si>
    <t>Mariana Flor</t>
  </si>
  <si>
    <t>Asistir  al Octavo encuentro de Insituciones Municipales del Corredor Económico del Norte</t>
  </si>
  <si>
    <t>01 de Abril</t>
  </si>
  <si>
    <t>01-51371050001-999999-04-04021-131-000-02F0201-37501-1-4-GCAM-000</t>
  </si>
  <si>
    <t>Vicente Oliver</t>
  </si>
  <si>
    <t>Sauzameda</t>
  </si>
  <si>
    <t>Acudir a Cd. Juárez para brindar protección a funcionaria</t>
  </si>
  <si>
    <t>30 de Mayo</t>
  </si>
  <si>
    <t>27 de Mayo</t>
  </si>
  <si>
    <t>Hugo César (63)</t>
  </si>
  <si>
    <t>01-51371020001-999999-04-03001-131-000-02R0101-37201-1-4-GCAM-000</t>
  </si>
  <si>
    <t>Reunión con Funcionarios de SAGARPA</t>
  </si>
  <si>
    <t>Alcade</t>
  </si>
  <si>
    <t>Presidencia Municipal</t>
  </si>
  <si>
    <t xml:space="preserve">Garfio </t>
  </si>
  <si>
    <t>Javier Alfonso (64)</t>
  </si>
  <si>
    <t>01-51371050001-999999-04-14001-131-000-02R0104-37501-1-4-GCAM-000</t>
  </si>
  <si>
    <t>Alan Jesús (65)</t>
  </si>
  <si>
    <t>Manuela (66)</t>
  </si>
  <si>
    <t>Lucía Eulalia (67)</t>
  </si>
  <si>
    <t>Rosa (68)</t>
  </si>
  <si>
    <t>Martha Elena (69)</t>
  </si>
  <si>
    <t>Viáticos Internacionales</t>
  </si>
  <si>
    <t>01-51371060001-999999-04-01001-131-000-02R0101-37601-1-4-GCAM-000</t>
  </si>
  <si>
    <t>Raygoza</t>
  </si>
  <si>
    <t>Sub-Inspector</t>
  </si>
  <si>
    <t>01-51371060001-999999-04-10021-131-000-02E0801-37601-1-4-GCAM-000</t>
  </si>
  <si>
    <t>Francisco (70)</t>
  </si>
  <si>
    <t>Minerva Yanira (71)</t>
  </si>
  <si>
    <t>M E S  D E  M A R Z O</t>
  </si>
  <si>
    <t>-</t>
  </si>
  <si>
    <t>Todas las Dependencias</t>
  </si>
  <si>
    <t>No. Control</t>
  </si>
  <si>
    <t>TRANSPARENCIA 2° TRIMESTRE (ABRIL - MAYO - JUNIO) 2016</t>
  </si>
  <si>
    <t>TRANSPARENCIA 1° TRIMESTRE (ENERO - FEBRERO - MARZO) 2016</t>
  </si>
  <si>
    <t>OTROS SERVICIOS</t>
  </si>
  <si>
    <t>COMPROBACIONES SECCIONALES</t>
  </si>
  <si>
    <t>01-51371050001-999999-04-08001-131-000-02K0304-37501-1-4-GCAM-000</t>
  </si>
  <si>
    <t>M E S  D E  S E P T I E M B R E</t>
  </si>
  <si>
    <t>NOMBRE CORTO</t>
  </si>
  <si>
    <t>Gastos por conceptos de viáticos</t>
  </si>
  <si>
    <t>LETAIPA77FIXA</t>
  </si>
  <si>
    <t>1</t>
  </si>
  <si>
    <t>9</t>
  </si>
  <si>
    <t>3</t>
  </si>
  <si>
    <t>6</t>
  </si>
  <si>
    <t>2</t>
  </si>
  <si>
    <t>4</t>
  </si>
  <si>
    <t>7</t>
  </si>
  <si>
    <t>12</t>
  </si>
  <si>
    <t>14</t>
  </si>
  <si>
    <t>13</t>
  </si>
  <si>
    <t>54064</t>
  </si>
  <si>
    <t>54045</t>
  </si>
  <si>
    <t>54056</t>
  </si>
  <si>
    <t>54054</t>
  </si>
  <si>
    <t>54043</t>
  </si>
  <si>
    <t>54055</t>
  </si>
  <si>
    <t>54044</t>
  </si>
  <si>
    <t>54037</t>
  </si>
  <si>
    <t>54046</t>
  </si>
  <si>
    <t>54065</t>
  </si>
  <si>
    <t>54033</t>
  </si>
  <si>
    <t>54048</t>
  </si>
  <si>
    <t>54038</t>
  </si>
  <si>
    <t>54041</t>
  </si>
  <si>
    <t>54063</t>
  </si>
  <si>
    <t>54049</t>
  </si>
  <si>
    <t>54053</t>
  </si>
  <si>
    <t>54029</t>
  </si>
  <si>
    <t>54062</t>
  </si>
  <si>
    <t>54042</t>
  </si>
  <si>
    <t>54030</t>
  </si>
  <si>
    <t>54051</t>
  </si>
  <si>
    <t>54061</t>
  </si>
  <si>
    <t>54050</t>
  </si>
  <si>
    <t>54047</t>
  </si>
  <si>
    <t>54035</t>
  </si>
  <si>
    <t>54052</t>
  </si>
  <si>
    <t>54060</t>
  </si>
  <si>
    <t>54034</t>
  </si>
  <si>
    <t>54036</t>
  </si>
  <si>
    <t>54032</t>
  </si>
  <si>
    <t>54040</t>
  </si>
  <si>
    <t>54057</t>
  </si>
  <si>
    <t>54058</t>
  </si>
  <si>
    <t>54059</t>
  </si>
  <si>
    <t>54039</t>
  </si>
  <si>
    <t>54031</t>
  </si>
  <si>
    <t>Tabla Campos</t>
  </si>
  <si>
    <t>Importe ejercido erogado</t>
  </si>
  <si>
    <t>Año</t>
  </si>
  <si>
    <t>Nota</t>
  </si>
  <si>
    <t>Fecha de Actualización</t>
  </si>
  <si>
    <t>Área Responsable de la Información</t>
  </si>
  <si>
    <t>Fecha de Validación</t>
  </si>
  <si>
    <t>Hipervínculo a la Normatividad</t>
  </si>
  <si>
    <t>Hipervínculo a las Facturas o Comprobantes</t>
  </si>
  <si>
    <t>Hipervínculo al Informe de la Comisión o Encargo</t>
  </si>
  <si>
    <t>Fecha de Entrega del Informe</t>
  </si>
  <si>
    <t>Importe Total de Gastos no Erogados</t>
  </si>
  <si>
    <t>Importe Total Ejercido Erogado</t>
  </si>
  <si>
    <t>Denominación de la Partida</t>
  </si>
  <si>
    <t>Clave de la Partida</t>
  </si>
  <si>
    <t>Regreso del Encargo o Comisión</t>
  </si>
  <si>
    <t>Salida del Encargo o Comisión</t>
  </si>
  <si>
    <t xml:space="preserve">Motivo del Encargo o Comisión </t>
  </si>
  <si>
    <t>Ciudad Destino</t>
  </si>
  <si>
    <t>Estado Destino</t>
  </si>
  <si>
    <t>País Destino</t>
  </si>
  <si>
    <t>Periodo que se Informa</t>
  </si>
  <si>
    <t xml:space="preserve">Tipo de Integrante del Sujeto Obligado </t>
  </si>
  <si>
    <t xml:space="preserve">Clave o Nivel del Puesto </t>
  </si>
  <si>
    <t>Denominación del Puesto</t>
  </si>
  <si>
    <t xml:space="preserve">Denominación del Cargo </t>
  </si>
  <si>
    <t xml:space="preserve">Área de Adscripción </t>
  </si>
  <si>
    <t>Segundo Apellido</t>
  </si>
  <si>
    <t>Denominación del Acto de Respresentación</t>
  </si>
  <si>
    <t>Tipo de Viaje</t>
  </si>
  <si>
    <t>Número de Personas Acompañantes</t>
  </si>
  <si>
    <t>Importe Ejercido por el Total de Acompañantes</t>
  </si>
  <si>
    <t>País Origen</t>
  </si>
  <si>
    <t>Estado Origen</t>
  </si>
  <si>
    <t>Ciudad Origen</t>
  </si>
  <si>
    <t>Subdirección Administrativa</t>
  </si>
  <si>
    <t>DESCRIPCIÓN</t>
  </si>
  <si>
    <t>TÍTULO</t>
  </si>
  <si>
    <t>LO ENVIÓ LAURA</t>
  </si>
  <si>
    <t>09 de Marzo</t>
  </si>
  <si>
    <t>12 de Febrero</t>
  </si>
  <si>
    <t>15 de Abril</t>
  </si>
  <si>
    <t>01 de Febrero</t>
  </si>
  <si>
    <t>26 de Febrero</t>
  </si>
  <si>
    <t>PENDIENTE</t>
  </si>
  <si>
    <t>Junio del 2016</t>
  </si>
  <si>
    <t>Abril a Junio 2016</t>
  </si>
  <si>
    <t>..\..\TABULADOR VIÁTICOS NACIONALES.xlsx</t>
  </si>
  <si>
    <t>..\..\TABULADOR DE VIATICOS INTERNACIONALES.xlsx</t>
  </si>
  <si>
    <t xml:space="preserve">02 de Marzo </t>
  </si>
  <si>
    <t>11 de Mayo</t>
  </si>
  <si>
    <t>10 de Mayo</t>
  </si>
  <si>
    <t>09 de Mayo</t>
  </si>
  <si>
    <t>25 de Mayo</t>
  </si>
  <si>
    <t>04 de Abril</t>
  </si>
  <si>
    <t>06 de Abril</t>
  </si>
  <si>
    <t>03 de Junio</t>
  </si>
  <si>
    <t>15 de Junio</t>
  </si>
  <si>
    <t>22 de Junio</t>
  </si>
  <si>
    <t>03 de Mayo</t>
  </si>
  <si>
    <t>20 de Enero</t>
  </si>
  <si>
    <t>30 de Agosto</t>
  </si>
  <si>
    <t>Julio a Septiembre</t>
  </si>
  <si>
    <t>Septiembre del 2016</t>
  </si>
  <si>
    <t>11 de Julio</t>
  </si>
  <si>
    <t>04 de Agosto</t>
  </si>
  <si>
    <t>21 de Julio</t>
  </si>
  <si>
    <t>01de Agosto</t>
  </si>
  <si>
    <t>20 de Julio</t>
  </si>
  <si>
    <t>29 de Agosto</t>
  </si>
  <si>
    <t>31 de Agosto</t>
  </si>
  <si>
    <t>17 de Febrero</t>
  </si>
  <si>
    <t>24 de Febrero</t>
  </si>
  <si>
    <t>02 de Junio</t>
  </si>
  <si>
    <t>02 de Marzo</t>
  </si>
  <si>
    <t>14 de Septiembre</t>
  </si>
  <si>
    <t>JULIO A SEPTIEMBRE DEL 2016</t>
  </si>
  <si>
    <t>HAY VIAJES EN LOS CUALES SÓLO SE REFLEJAN LOS VIÁTICOS YA QUE EL PASAJE SE PRESENTÓ EN EL 2° TRIMESTRE DEL 2016, POR LO CONSIGUIENTE SOLO SE PRESENTA UNA GIRA DE TRABAJO POR COMISIÓN.</t>
  </si>
  <si>
    <t>FACC. IX A - FORMATO GASTOS POR CONCEPTO DE VIÁTICOS
3° TRIMESTRE (JULIO - AGOSTO - SEPTIEMBRE)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</si>
</sst>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2F2F2F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20"/>
      <color rgb="FF000000"/>
      <name val="Arial"/>
      <family val="2"/>
    </font>
    <font>
      <b/>
      <sz val="20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12"/>
      <color theme="1"/>
      <name val="Arial"/>
      <family val="2"/>
    </font>
    <font>
      <b/>
      <sz val="28"/>
      <color theme="1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1"/>
      <color indexed="9"/>
      <name val="Arial"/>
      <family val="2"/>
    </font>
    <font>
      <u/>
      <sz val="9.35"/>
      <color theme="10"/>
      <name val="Calibri"/>
      <family val="2"/>
    </font>
    <font>
      <b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333333"/>
        <bgColor indexed="64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243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44" fontId="5" fillId="0" borderId="25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wrapText="1"/>
    </xf>
    <xf numFmtId="1" fontId="1" fillId="0" borderId="25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4" fontId="1" fillId="0" borderId="25" xfId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1" fontId="5" fillId="0" borderId="25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4" fontId="5" fillId="0" borderId="26" xfId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1" fontId="5" fillId="0" borderId="26" xfId="1" applyNumberFormat="1" applyFont="1" applyFill="1" applyBorder="1" applyAlignment="1">
      <alignment horizontal="center" vertical="center" wrapText="1"/>
    </xf>
    <xf numFmtId="16" fontId="5" fillId="0" borderId="25" xfId="0" applyNumberFormat="1" applyFont="1" applyFill="1" applyBorder="1" applyAlignment="1">
      <alignment horizontal="center" vertical="center" wrapText="1"/>
    </xf>
    <xf numFmtId="44" fontId="1" fillId="0" borderId="13" xfId="1" applyFont="1" applyFill="1" applyBorder="1" applyAlignment="1">
      <alignment horizontal="center" vertical="center" wrapText="1"/>
    </xf>
    <xf numFmtId="1" fontId="1" fillId="0" borderId="25" xfId="1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4" fontId="1" fillId="0" borderId="10" xfId="1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16" fontId="5" fillId="0" borderId="27" xfId="0" applyNumberFormat="1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44" fontId="1" fillId="0" borderId="27" xfId="1" applyFont="1" applyFill="1" applyBorder="1" applyAlignment="1">
      <alignment horizontal="center" vertical="center" wrapText="1"/>
    </xf>
    <xf numFmtId="1" fontId="1" fillId="0" borderId="27" xfId="1" applyNumberFormat="1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44" fontId="10" fillId="0" borderId="25" xfId="1" applyFont="1" applyFill="1" applyBorder="1" applyAlignment="1">
      <alignment horizontal="center" vertical="center" wrapText="1"/>
    </xf>
    <xf numFmtId="1" fontId="10" fillId="0" borderId="25" xfId="1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4" fontId="10" fillId="0" borderId="10" xfId="1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16" fontId="10" fillId="0" borderId="25" xfId="0" applyNumberFormat="1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44" fontId="10" fillId="0" borderId="13" xfId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" fontId="10" fillId="0" borderId="26" xfId="1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44" fontId="10" fillId="0" borderId="26" xfId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" fontId="10" fillId="0" borderId="26" xfId="0" applyNumberFormat="1" applyFont="1" applyFill="1" applyBorder="1" applyAlignment="1">
      <alignment horizontal="center" vertical="center" wrapText="1"/>
    </xf>
    <xf numFmtId="44" fontId="10" fillId="0" borderId="5" xfId="1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4" fontId="10" fillId="0" borderId="0" xfId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 wrapText="1"/>
    </xf>
    <xf numFmtId="44" fontId="14" fillId="0" borderId="25" xfId="0" applyNumberFormat="1" applyFont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4" fontId="5" fillId="0" borderId="0" xfId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44" fontId="14" fillId="0" borderId="0" xfId="0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44" fontId="16" fillId="0" borderId="0" xfId="0" applyNumberFormat="1" applyFont="1" applyBorder="1" applyAlignment="1">
      <alignment horizontal="center" vertical="center"/>
    </xf>
    <xf numFmtId="44" fontId="16" fillId="0" borderId="0" xfId="1" applyFont="1" applyBorder="1" applyAlignment="1">
      <alignment horizontal="center" vertical="center"/>
    </xf>
    <xf numFmtId="44" fontId="17" fillId="0" borderId="0" xfId="0" applyNumberFormat="1" applyFont="1" applyAlignment="1">
      <alignment horizontal="center" vertical="center"/>
    </xf>
    <xf numFmtId="44" fontId="17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44" fontId="10" fillId="0" borderId="0" xfId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4" fontId="19" fillId="0" borderId="0" xfId="0" applyNumberFormat="1" applyFont="1" applyAlignment="1">
      <alignment horizontal="center" vertical="center"/>
    </xf>
    <xf numFmtId="44" fontId="17" fillId="0" borderId="0" xfId="1" applyFont="1" applyFill="1" applyBorder="1" applyAlignment="1">
      <alignment horizontal="center" vertical="center" wrapText="1"/>
    </xf>
    <xf numFmtId="2" fontId="17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44" fontId="21" fillId="0" borderId="0" xfId="0" applyNumberFormat="1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44" fontId="18" fillId="0" borderId="0" xfId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44" fontId="18" fillId="0" borderId="0" xfId="0" applyNumberFormat="1" applyFont="1" applyBorder="1" applyAlignment="1">
      <alignment horizontal="center" vertical="center"/>
    </xf>
    <xf numFmtId="44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44" fontId="5" fillId="3" borderId="26" xfId="1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1" fontId="5" fillId="3" borderId="26" xfId="1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0" fontId="23" fillId="6" borderId="35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24" fillId="7" borderId="35" xfId="0" applyFont="1" applyFill="1" applyBorder="1" applyAlignment="1">
      <alignment horizontal="center" vertical="center" wrapText="1"/>
    </xf>
    <xf numFmtId="0" fontId="25" fillId="7" borderId="35" xfId="0" applyFont="1" applyFill="1" applyBorder="1" applyAlignment="1">
      <alignment horizontal="center" vertical="center" wrapText="1"/>
    </xf>
    <xf numFmtId="0" fontId="22" fillId="0" borderId="0" xfId="0" applyFont="1" applyAlignment="1" applyProtection="1">
      <alignment horizontal="center" vertical="center" wrapText="1"/>
    </xf>
    <xf numFmtId="0" fontId="26" fillId="6" borderId="35" xfId="0" applyFont="1" applyFill="1" applyBorder="1" applyAlignment="1">
      <alignment horizontal="center" vertical="center" wrapText="1"/>
    </xf>
    <xf numFmtId="44" fontId="14" fillId="0" borderId="25" xfId="1" applyFont="1" applyBorder="1" applyAlignment="1">
      <alignment horizontal="center" vertical="center"/>
    </xf>
    <xf numFmtId="44" fontId="10" fillId="0" borderId="25" xfId="1" applyFont="1" applyFill="1" applyBorder="1" applyAlignment="1">
      <alignment horizontal="center" vertical="center"/>
    </xf>
    <xf numFmtId="0" fontId="25" fillId="7" borderId="38" xfId="0" applyFont="1" applyFill="1" applyBorder="1" applyAlignment="1">
      <alignment horizontal="center" vertical="center" wrapText="1"/>
    </xf>
    <xf numFmtId="0" fontId="0" fillId="8" borderId="0" xfId="0" applyFill="1" applyAlignment="1" applyProtection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44" fontId="7" fillId="0" borderId="0" xfId="1" applyFont="1" applyAlignment="1">
      <alignment horizontal="center" vertical="center"/>
    </xf>
    <xf numFmtId="44" fontId="0" fillId="0" borderId="0" xfId="1" applyFont="1" applyAlignment="1" applyProtection="1">
      <alignment horizontal="center" vertical="center" wrapText="1"/>
    </xf>
    <xf numFmtId="44" fontId="25" fillId="7" borderId="35" xfId="1" applyFont="1" applyFill="1" applyBorder="1" applyAlignment="1">
      <alignment horizontal="center" vertical="center" wrapText="1"/>
    </xf>
    <xf numFmtId="44" fontId="14" fillId="0" borderId="0" xfId="1" applyFont="1" applyBorder="1" applyAlignment="1">
      <alignment horizontal="center" vertical="center"/>
    </xf>
    <xf numFmtId="44" fontId="5" fillId="0" borderId="25" xfId="1" applyFont="1" applyFill="1" applyBorder="1" applyAlignment="1">
      <alignment horizontal="center" vertical="center"/>
    </xf>
    <xf numFmtId="44" fontId="5" fillId="0" borderId="0" xfId="1" applyFont="1" applyAlignment="1">
      <alignment horizontal="center" vertical="center"/>
    </xf>
    <xf numFmtId="44" fontId="11" fillId="0" borderId="0" xfId="1" applyFont="1" applyAlignment="1">
      <alignment horizontal="center" vertical="center"/>
    </xf>
    <xf numFmtId="44" fontId="21" fillId="0" borderId="0" xfId="1" applyFont="1" applyBorder="1" applyAlignment="1">
      <alignment horizontal="center" vertical="center"/>
    </xf>
    <xf numFmtId="17" fontId="5" fillId="0" borderId="25" xfId="0" applyNumberFormat="1" applyFont="1" applyFill="1" applyBorder="1" applyAlignment="1">
      <alignment horizontal="center" vertical="center" wrapText="1"/>
    </xf>
    <xf numFmtId="0" fontId="25" fillId="7" borderId="39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25" fillId="7" borderId="40" xfId="0" applyFont="1" applyFill="1" applyBorder="1" applyAlignment="1">
      <alignment horizontal="center" vertical="center" wrapText="1"/>
    </xf>
    <xf numFmtId="1" fontId="1" fillId="0" borderId="23" xfId="1" applyNumberFormat="1" applyFont="1" applyFill="1" applyBorder="1" applyAlignment="1">
      <alignment horizontal="center" vertical="center" wrapText="1"/>
    </xf>
    <xf numFmtId="1" fontId="1" fillId="0" borderId="30" xfId="1" applyNumberFormat="1" applyFont="1" applyFill="1" applyBorder="1" applyAlignment="1">
      <alignment horizontal="center" vertical="center" wrapText="1"/>
    </xf>
    <xf numFmtId="1" fontId="5" fillId="0" borderId="30" xfId="1" applyNumberFormat="1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/>
    </xf>
    <xf numFmtId="0" fontId="25" fillId="7" borderId="25" xfId="0" applyFont="1" applyFill="1" applyBorder="1" applyAlignment="1">
      <alignment horizontal="center" vertical="center" wrapText="1"/>
    </xf>
    <xf numFmtId="0" fontId="27" fillId="0" borderId="27" xfId="3" applyFill="1" applyBorder="1" applyAlignment="1" applyProtection="1">
      <alignment horizontal="center" vertical="center" wrapText="1"/>
    </xf>
    <xf numFmtId="0" fontId="27" fillId="0" borderId="25" xfId="3" applyFill="1" applyBorder="1" applyAlignment="1" applyProtection="1">
      <alignment horizontal="center" vertical="center" wrapText="1"/>
    </xf>
    <xf numFmtId="44" fontId="2" fillId="0" borderId="27" xfId="1" applyFont="1" applyFill="1" applyBorder="1" applyAlignment="1">
      <alignment horizontal="center" vertical="center" wrapText="1"/>
    </xf>
    <xf numFmtId="0" fontId="24" fillId="7" borderId="41" xfId="0" applyFont="1" applyFill="1" applyBorder="1" applyAlignment="1">
      <alignment horizontal="center" vertical="center" wrapText="1"/>
    </xf>
    <xf numFmtId="0" fontId="26" fillId="6" borderId="25" xfId="0" applyFont="1" applyFill="1" applyBorder="1" applyAlignment="1">
      <alignment horizontal="center" vertical="center" wrapText="1"/>
    </xf>
    <xf numFmtId="0" fontId="23" fillId="6" borderId="2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4" borderId="19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3" fillId="6" borderId="36" xfId="0" applyFont="1" applyFill="1" applyBorder="1" applyAlignment="1">
      <alignment horizontal="center" vertical="center" wrapText="1"/>
    </xf>
    <xf numFmtId="0" fontId="0" fillId="0" borderId="37" xfId="0" applyBorder="1"/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0" fillId="0" borderId="0" xfId="0" applyBorder="1"/>
    <xf numFmtId="0" fontId="8" fillId="4" borderId="19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left" vertical="center"/>
    </xf>
    <xf numFmtId="0" fontId="13" fillId="4" borderId="0" xfId="0" applyFont="1" applyFill="1" applyBorder="1" applyAlignment="1">
      <alignment horizontal="left" vertical="center"/>
    </xf>
    <xf numFmtId="0" fontId="13" fillId="4" borderId="19" xfId="0" applyFont="1" applyFill="1" applyBorder="1" applyAlignment="1">
      <alignment horizontal="left" vertical="center" wrapText="1"/>
    </xf>
    <xf numFmtId="0" fontId="13" fillId="4" borderId="0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44" fontId="10" fillId="2" borderId="25" xfId="1" applyFont="1" applyFill="1" applyBorder="1" applyAlignment="1">
      <alignment horizontal="center" vertical="center" wrapText="1"/>
    </xf>
    <xf numFmtId="44" fontId="10" fillId="2" borderId="26" xfId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5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22" xfId="0" applyFont="1" applyBorder="1" applyAlignment="1">
      <alignment horizontal="center" vertical="center"/>
    </xf>
    <xf numFmtId="0" fontId="28" fillId="7" borderId="35" xfId="0" applyFont="1" applyFill="1" applyBorder="1" applyAlignment="1">
      <alignment horizontal="center" vertical="center" wrapText="1"/>
    </xf>
  </cellXfs>
  <cellStyles count="4">
    <cellStyle name="Hipervínculo" xfId="3" builtinId="8"/>
    <cellStyle name="Moneda" xfId="1" builtinId="4"/>
    <cellStyle name="Normal" xfId="0" builtinId="0"/>
    <cellStyle name="Normal 3" xfId="2"/>
  </cellStyles>
  <dxfs count="0"/>
  <tableStyles count="0" defaultTableStyle="TableStyleMedium9" defaultPivotStyle="PivotStyleLight16"/>
  <colors>
    <mruColors>
      <color rgb="FF333333"/>
      <color rgb="FFFF3399"/>
      <color rgb="FF00CC99"/>
      <color rgb="FFCCFF33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89647</xdr:rowOff>
    </xdr:from>
    <xdr:to>
      <xdr:col>3</xdr:col>
      <xdr:colOff>369794</xdr:colOff>
      <xdr:row>1</xdr:row>
      <xdr:rowOff>1445559</xdr:rowOff>
    </xdr:to>
    <xdr:pic>
      <xdr:nvPicPr>
        <xdr:cNvPr id="2" name="Imagen 1" descr="http://www.municipiochihuahua.gob.mx/img/mpio/logo_hor_color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529" y="89647"/>
          <a:ext cx="3585883" cy="153520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672352</xdr:colOff>
      <xdr:row>0</xdr:row>
      <xdr:rowOff>100853</xdr:rowOff>
    </xdr:from>
    <xdr:to>
      <xdr:col>3</xdr:col>
      <xdr:colOff>291352</xdr:colOff>
      <xdr:row>2</xdr:row>
      <xdr:rowOff>268941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52" y="100853"/>
          <a:ext cx="3899647" cy="151279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78444</xdr:colOff>
      <xdr:row>0</xdr:row>
      <xdr:rowOff>145668</xdr:rowOff>
    </xdr:from>
    <xdr:to>
      <xdr:col>3</xdr:col>
      <xdr:colOff>694767</xdr:colOff>
      <xdr:row>1</xdr:row>
      <xdr:rowOff>1232640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6973" y="145668"/>
          <a:ext cx="3899647" cy="16136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..\..\TABULADOR%20DE%20VIATICOS%20INTERNACIONALES.xlsx" TargetMode="External"/><Relationship Id="rId13" Type="http://schemas.openxmlformats.org/officeDocument/2006/relationships/hyperlink" Target="..\..\TABULADOR%20VI&#193;TICOS%20NACIONALES.xlsx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..\..\TABULADOR%20VI&#193;TICOS%20NACIONALES.xlsx" TargetMode="External"/><Relationship Id="rId7" Type="http://schemas.openxmlformats.org/officeDocument/2006/relationships/hyperlink" Target="..\..\TABULADOR%20DE%20VIATICOS%20INTERNACIONALES.xlsx" TargetMode="External"/><Relationship Id="rId12" Type="http://schemas.openxmlformats.org/officeDocument/2006/relationships/hyperlink" Target="..\..\TABULADOR%20VI&#193;TICOS%20NACIONALES.xlsx" TargetMode="External"/><Relationship Id="rId17" Type="http://schemas.openxmlformats.org/officeDocument/2006/relationships/hyperlink" Target="..\..\TABULADOR%20DE%20VIATICOS%20INTERNACIONALES.xlsx" TargetMode="External"/><Relationship Id="rId2" Type="http://schemas.openxmlformats.org/officeDocument/2006/relationships/hyperlink" Target="..\..\TABULADOR%20VI&#193;TICOS%20NACIONALES.xlsx" TargetMode="External"/><Relationship Id="rId16" Type="http://schemas.openxmlformats.org/officeDocument/2006/relationships/hyperlink" Target="..\..\TABULADOR%20DE%20VIATICOS%20INTERNACIONALES.xlsx" TargetMode="External"/><Relationship Id="rId1" Type="http://schemas.openxmlformats.org/officeDocument/2006/relationships/hyperlink" Target="..\..\TABULADOR%20VI&#193;TICOS%20NACIONALES.xlsx" TargetMode="External"/><Relationship Id="rId6" Type="http://schemas.openxmlformats.org/officeDocument/2006/relationships/hyperlink" Target="..\..\TABULADOR%20VI&#193;TICOS%20NACIONALES.xlsx" TargetMode="External"/><Relationship Id="rId11" Type="http://schemas.openxmlformats.org/officeDocument/2006/relationships/hyperlink" Target="..\..\TABULADOR%20VI&#193;TICOS%20NACIONALES.xlsx" TargetMode="External"/><Relationship Id="rId5" Type="http://schemas.openxmlformats.org/officeDocument/2006/relationships/hyperlink" Target="..\..\TABULADOR%20VI&#193;TICOS%20NACIONALES.xlsx" TargetMode="External"/><Relationship Id="rId15" Type="http://schemas.openxmlformats.org/officeDocument/2006/relationships/hyperlink" Target="..\..\TABULADOR%20DE%20VIATICOS%20INTERNACIONALES.xlsx" TargetMode="External"/><Relationship Id="rId10" Type="http://schemas.openxmlformats.org/officeDocument/2006/relationships/hyperlink" Target="..\..\TABULADOR%20VI&#193;TICOS%20NACIONALES.xlsx" TargetMode="External"/><Relationship Id="rId19" Type="http://schemas.openxmlformats.org/officeDocument/2006/relationships/drawing" Target="../drawings/drawing2.xml"/><Relationship Id="rId4" Type="http://schemas.openxmlformats.org/officeDocument/2006/relationships/hyperlink" Target="..\..\TABULADOR%20VI&#193;TICOS%20NACIONALES.xlsx" TargetMode="External"/><Relationship Id="rId9" Type="http://schemas.openxmlformats.org/officeDocument/2006/relationships/hyperlink" Target="..\..\TABULADOR%20VI&#193;TICOS%20NACIONALES.xlsx" TargetMode="External"/><Relationship Id="rId14" Type="http://schemas.openxmlformats.org/officeDocument/2006/relationships/hyperlink" Target="..\..\TABULADOR%20DE%20VIATICOS%20INTERNACIONALES.xls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..\..\TABULADOR%20VI&#193;TICOS%20NACIONALES.xlsx" TargetMode="External"/><Relationship Id="rId7" Type="http://schemas.openxmlformats.org/officeDocument/2006/relationships/hyperlink" Target="..\..\TABULADOR%20DE%20VIATICOS%20INTERNACIONALES.xlsx" TargetMode="External"/><Relationship Id="rId2" Type="http://schemas.openxmlformats.org/officeDocument/2006/relationships/hyperlink" Target="..\..\TABULADOR%20VI&#193;TICOS%20NACIONALES.xlsx" TargetMode="External"/><Relationship Id="rId1" Type="http://schemas.openxmlformats.org/officeDocument/2006/relationships/hyperlink" Target="..\..\TABULADOR%20VI&#193;TICOS%20NACIONALES.xlsx" TargetMode="External"/><Relationship Id="rId6" Type="http://schemas.openxmlformats.org/officeDocument/2006/relationships/hyperlink" Target="..\..\TABULADOR%20DE%20VIATICOS%20INTERNACIONALES.xlsx" TargetMode="External"/><Relationship Id="rId5" Type="http://schemas.openxmlformats.org/officeDocument/2006/relationships/hyperlink" Target="..\..\TABULADOR%20VI&#193;TICOS%20NACIONALES.xlsx" TargetMode="External"/><Relationship Id="rId4" Type="http://schemas.openxmlformats.org/officeDocument/2006/relationships/hyperlink" Target="..\..\TABULADOR%20VI&#193;TICOS%20NACIONALES.xlsx" TargetMode="External"/><Relationship Id="rId9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AL64"/>
  <sheetViews>
    <sheetView topLeftCell="X5" zoomScale="85" zoomScaleNormal="85" workbookViewId="0">
      <selection activeCell="AC11" sqref="AC11"/>
    </sheetView>
  </sheetViews>
  <sheetFormatPr baseColWidth="10" defaultColWidth="11.42578125" defaultRowHeight="14.25" x14ac:dyDescent="0.25"/>
  <cols>
    <col min="1" max="1" width="15.140625" style="1" customWidth="1"/>
    <col min="2" max="2" width="13.42578125" style="1" customWidth="1"/>
    <col min="3" max="3" width="34.85546875" style="1" customWidth="1"/>
    <col min="4" max="4" width="11.7109375" style="1" customWidth="1"/>
    <col min="5" max="6" width="17.5703125" style="1" customWidth="1"/>
    <col min="7" max="7" width="19.28515625" style="1" customWidth="1"/>
    <col min="8" max="9" width="12.28515625" style="1" bestFit="1" customWidth="1"/>
    <col min="10" max="10" width="12.28515625" style="1" customWidth="1"/>
    <col min="11" max="11" width="36.85546875" style="1" customWidth="1"/>
    <col min="12" max="12" width="15.5703125" style="1" customWidth="1"/>
    <col min="13" max="13" width="22.28515625" style="3" customWidth="1"/>
    <col min="14" max="14" width="17.42578125" style="3" customWidth="1"/>
    <col min="15" max="20" width="11.42578125" style="3"/>
    <col min="21" max="21" width="35.5703125" style="3" customWidth="1"/>
    <col min="22" max="23" width="14.28515625" style="3" customWidth="1"/>
    <col min="24" max="24" width="26" style="3" customWidth="1"/>
    <col min="25" max="27" width="20.7109375" style="3" customWidth="1"/>
    <col min="28" max="28" width="18.85546875" style="141" customWidth="1"/>
    <col min="29" max="29" width="21.28515625" style="3" customWidth="1"/>
    <col min="30" max="30" width="41.5703125" style="3" customWidth="1"/>
    <col min="31" max="31" width="24.28515625" style="3" customWidth="1"/>
    <col min="32" max="32" width="25.85546875" style="3" customWidth="1"/>
    <col min="33" max="33" width="11.42578125" style="3"/>
    <col min="34" max="34" width="13.7109375" style="3" customWidth="1"/>
    <col min="35" max="36" width="11.42578125" style="3"/>
    <col min="37" max="37" width="13" style="3" customWidth="1"/>
    <col min="38" max="16384" width="11.42578125" style="3"/>
  </cols>
  <sheetData>
    <row r="2" spans="1:38" ht="115.5" customHeight="1" x14ac:dyDescent="0.25">
      <c r="A2" s="164" t="s">
        <v>577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</row>
    <row r="3" spans="1:38" ht="25.5" customHeight="1" x14ac:dyDescent="0.25"/>
    <row r="4" spans="1:38" ht="45" customHeight="1" x14ac:dyDescent="0.25">
      <c r="A4" s="166" t="s">
        <v>572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</row>
    <row r="5" spans="1:38" s="131" customFormat="1" ht="30" x14ac:dyDescent="0.25">
      <c r="A5" s="135" t="s">
        <v>669</v>
      </c>
      <c r="B5" s="130" t="s">
        <v>582</v>
      </c>
      <c r="C5" s="135" t="s">
        <v>668</v>
      </c>
      <c r="AB5" s="142"/>
    </row>
    <row r="6" spans="1:38" s="131" customFormat="1" ht="45" customHeight="1" x14ac:dyDescent="0.25">
      <c r="A6" s="132" t="s">
        <v>583</v>
      </c>
      <c r="B6" s="132" t="s">
        <v>584</v>
      </c>
      <c r="C6" s="132" t="s">
        <v>583</v>
      </c>
      <c r="AB6" s="142"/>
    </row>
    <row r="7" spans="1:38" s="131" customFormat="1" ht="15" hidden="1" x14ac:dyDescent="0.25">
      <c r="A7" s="131" t="s">
        <v>585</v>
      </c>
      <c r="B7" s="131" t="s">
        <v>585</v>
      </c>
      <c r="C7" s="131" t="s">
        <v>586</v>
      </c>
      <c r="D7" s="131" t="s">
        <v>585</v>
      </c>
      <c r="E7" s="131" t="s">
        <v>585</v>
      </c>
      <c r="F7" s="131" t="s">
        <v>585</v>
      </c>
      <c r="G7" s="131" t="s">
        <v>585</v>
      </c>
      <c r="H7" s="131" t="s">
        <v>585</v>
      </c>
      <c r="I7" s="131" t="s">
        <v>585</v>
      </c>
      <c r="J7" s="131" t="s">
        <v>585</v>
      </c>
      <c r="K7" s="131" t="s">
        <v>585</v>
      </c>
      <c r="L7" s="131" t="s">
        <v>586</v>
      </c>
      <c r="M7" s="131" t="s">
        <v>587</v>
      </c>
      <c r="N7" s="131" t="s">
        <v>588</v>
      </c>
      <c r="O7" s="131" t="s">
        <v>585</v>
      </c>
      <c r="P7" s="131" t="s">
        <v>585</v>
      </c>
      <c r="Q7" s="131" t="s">
        <v>585</v>
      </c>
      <c r="R7" s="131" t="s">
        <v>585</v>
      </c>
      <c r="S7" s="131" t="s">
        <v>585</v>
      </c>
      <c r="T7" s="131" t="s">
        <v>585</v>
      </c>
      <c r="U7" s="131" t="s">
        <v>589</v>
      </c>
      <c r="V7" s="131" t="s">
        <v>590</v>
      </c>
      <c r="W7" s="131" t="s">
        <v>590</v>
      </c>
      <c r="X7" s="131" t="s">
        <v>585</v>
      </c>
      <c r="Y7" s="131" t="s">
        <v>585</v>
      </c>
      <c r="Z7" s="131" t="s">
        <v>588</v>
      </c>
      <c r="AA7" s="131" t="s">
        <v>588</v>
      </c>
      <c r="AB7" s="142" t="s">
        <v>588</v>
      </c>
      <c r="AC7" s="131" t="s">
        <v>590</v>
      </c>
      <c r="AD7" s="131" t="s">
        <v>591</v>
      </c>
      <c r="AE7" s="131" t="s">
        <v>591</v>
      </c>
      <c r="AF7" s="131" t="s">
        <v>591</v>
      </c>
      <c r="AG7" s="131" t="s">
        <v>590</v>
      </c>
      <c r="AH7" s="131" t="s">
        <v>585</v>
      </c>
      <c r="AI7" s="131" t="s">
        <v>592</v>
      </c>
      <c r="AJ7" s="131" t="s">
        <v>593</v>
      </c>
      <c r="AK7" s="131" t="s">
        <v>594</v>
      </c>
      <c r="AL7" s="131" t="s">
        <v>590</v>
      </c>
    </row>
    <row r="8" spans="1:38" s="131" customFormat="1" ht="15" hidden="1" x14ac:dyDescent="0.25">
      <c r="A8" s="131" t="s">
        <v>595</v>
      </c>
      <c r="B8" s="131" t="s">
        <v>596</v>
      </c>
      <c r="C8" s="131" t="s">
        <v>597</v>
      </c>
      <c r="D8" s="131" t="s">
        <v>598</v>
      </c>
      <c r="E8" s="131" t="s">
        <v>599</v>
      </c>
      <c r="F8" s="131" t="s">
        <v>600</v>
      </c>
      <c r="G8" s="131" t="s">
        <v>601</v>
      </c>
      <c r="H8" s="131" t="s">
        <v>602</v>
      </c>
      <c r="I8" s="131" t="s">
        <v>603</v>
      </c>
      <c r="J8" s="131" t="s">
        <v>604</v>
      </c>
      <c r="K8" s="131" t="s">
        <v>605</v>
      </c>
      <c r="L8" s="131" t="s">
        <v>606</v>
      </c>
      <c r="M8" s="131" t="s">
        <v>607</v>
      </c>
      <c r="N8" s="131" t="s">
        <v>608</v>
      </c>
      <c r="O8" s="131" t="s">
        <v>609</v>
      </c>
      <c r="P8" s="131" t="s">
        <v>610</v>
      </c>
      <c r="Q8" s="131" t="s">
        <v>611</v>
      </c>
      <c r="R8" s="131" t="s">
        <v>612</v>
      </c>
      <c r="S8" s="131" t="s">
        <v>613</v>
      </c>
      <c r="T8" s="131" t="s">
        <v>614</v>
      </c>
      <c r="U8" s="131" t="s">
        <v>615</v>
      </c>
      <c r="V8" s="131" t="s">
        <v>616</v>
      </c>
      <c r="W8" s="131" t="s">
        <v>617</v>
      </c>
      <c r="X8" s="131" t="s">
        <v>618</v>
      </c>
      <c r="Y8" s="131" t="s">
        <v>619</v>
      </c>
      <c r="Z8" s="131" t="s">
        <v>620</v>
      </c>
      <c r="AA8" s="131" t="s">
        <v>621</v>
      </c>
      <c r="AB8" s="142" t="s">
        <v>622</v>
      </c>
      <c r="AC8" s="131" t="s">
        <v>623</v>
      </c>
      <c r="AD8" s="131" t="s">
        <v>624</v>
      </c>
      <c r="AE8" s="131" t="s">
        <v>625</v>
      </c>
      <c r="AF8" s="131" t="s">
        <v>626</v>
      </c>
      <c r="AG8" s="131" t="s">
        <v>627</v>
      </c>
      <c r="AH8" s="131" t="s">
        <v>628</v>
      </c>
      <c r="AI8" s="131" t="s">
        <v>629</v>
      </c>
      <c r="AJ8" s="131" t="s">
        <v>630</v>
      </c>
      <c r="AK8" s="131" t="s">
        <v>631</v>
      </c>
      <c r="AL8" s="131" t="s">
        <v>627</v>
      </c>
    </row>
    <row r="9" spans="1:38" s="131" customFormat="1" ht="30" customHeight="1" x14ac:dyDescent="0.25">
      <c r="A9" s="172" t="s">
        <v>632</v>
      </c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39"/>
    </row>
    <row r="10" spans="1:38" s="134" customFormat="1" ht="52.5" customHeight="1" x14ac:dyDescent="0.25">
      <c r="A10" s="133" t="s">
        <v>0</v>
      </c>
      <c r="B10" s="133" t="s">
        <v>653</v>
      </c>
      <c r="C10" s="133" t="s">
        <v>654</v>
      </c>
      <c r="D10" s="133" t="s">
        <v>655</v>
      </c>
      <c r="E10" s="133" t="s">
        <v>656</v>
      </c>
      <c r="F10" s="133" t="s">
        <v>657</v>
      </c>
      <c r="G10" s="133" t="s">
        <v>658</v>
      </c>
      <c r="H10" s="133" t="s">
        <v>1</v>
      </c>
      <c r="I10" s="133" t="s">
        <v>43</v>
      </c>
      <c r="J10" s="133" t="s">
        <v>659</v>
      </c>
      <c r="K10" s="133" t="s">
        <v>660</v>
      </c>
      <c r="L10" s="133" t="s">
        <v>661</v>
      </c>
      <c r="M10" s="133" t="s">
        <v>662</v>
      </c>
      <c r="N10" s="133" t="s">
        <v>663</v>
      </c>
      <c r="O10" s="133" t="s">
        <v>664</v>
      </c>
      <c r="P10" s="133" t="s">
        <v>665</v>
      </c>
      <c r="Q10" s="133" t="s">
        <v>666</v>
      </c>
      <c r="R10" s="133" t="s">
        <v>652</v>
      </c>
      <c r="S10" s="133" t="s">
        <v>651</v>
      </c>
      <c r="T10" s="133" t="s">
        <v>650</v>
      </c>
      <c r="U10" s="133" t="s">
        <v>649</v>
      </c>
      <c r="V10" s="133" t="s">
        <v>648</v>
      </c>
      <c r="W10" s="133" t="s">
        <v>647</v>
      </c>
      <c r="X10" s="133" t="s">
        <v>646</v>
      </c>
      <c r="Y10" s="133" t="s">
        <v>645</v>
      </c>
      <c r="Z10" s="133" t="s">
        <v>633</v>
      </c>
      <c r="AA10" s="133" t="s">
        <v>644</v>
      </c>
      <c r="AB10" s="143" t="s">
        <v>643</v>
      </c>
      <c r="AC10" s="133" t="s">
        <v>642</v>
      </c>
      <c r="AD10" s="133" t="s">
        <v>641</v>
      </c>
      <c r="AE10" s="133" t="s">
        <v>640</v>
      </c>
      <c r="AF10" s="133" t="s">
        <v>639</v>
      </c>
      <c r="AG10" s="138" t="s">
        <v>638</v>
      </c>
      <c r="AH10" s="138" t="s">
        <v>637</v>
      </c>
      <c r="AI10" s="138" t="s">
        <v>634</v>
      </c>
      <c r="AJ10" s="138" t="s">
        <v>635</v>
      </c>
      <c r="AK10" s="138" t="s">
        <v>636</v>
      </c>
      <c r="AL10" s="133" t="s">
        <v>575</v>
      </c>
    </row>
    <row r="11" spans="1:38" s="18" customFormat="1" ht="46.5" customHeight="1" x14ac:dyDescent="0.25">
      <c r="A11" s="9">
        <v>2016</v>
      </c>
      <c r="B11" s="9" t="s">
        <v>279</v>
      </c>
      <c r="C11" s="9" t="s">
        <v>68</v>
      </c>
      <c r="D11" s="4">
        <v>7</v>
      </c>
      <c r="E11" s="4" t="s">
        <v>79</v>
      </c>
      <c r="F11" s="4" t="s">
        <v>79</v>
      </c>
      <c r="G11" s="4" t="s">
        <v>80</v>
      </c>
      <c r="H11" s="4" t="s">
        <v>281</v>
      </c>
      <c r="I11" s="4" t="s">
        <v>81</v>
      </c>
      <c r="J11" s="4" t="s">
        <v>82</v>
      </c>
      <c r="K11" s="4" t="s">
        <v>83</v>
      </c>
      <c r="L11" s="4" t="s">
        <v>20</v>
      </c>
      <c r="M11" s="4">
        <v>0</v>
      </c>
      <c r="N11" s="6">
        <v>0</v>
      </c>
      <c r="O11" s="4" t="s">
        <v>21</v>
      </c>
      <c r="P11" s="4" t="s">
        <v>22</v>
      </c>
      <c r="Q11" s="4" t="s">
        <v>22</v>
      </c>
      <c r="R11" s="4" t="s">
        <v>21</v>
      </c>
      <c r="S11" s="4" t="s">
        <v>21</v>
      </c>
      <c r="T11" s="4" t="s">
        <v>55</v>
      </c>
      <c r="U11" s="4" t="s">
        <v>83</v>
      </c>
      <c r="V11" s="4" t="s">
        <v>64</v>
      </c>
      <c r="W11" s="4" t="s">
        <v>64</v>
      </c>
      <c r="X11" s="9" t="s">
        <v>282</v>
      </c>
      <c r="Y11" s="9" t="s">
        <v>121</v>
      </c>
      <c r="Z11" s="6">
        <v>5658</v>
      </c>
      <c r="AA11" s="6">
        <f t="shared" ref="AA11:AA18" si="0">Z11</f>
        <v>5658</v>
      </c>
      <c r="AB11" s="6">
        <v>0</v>
      </c>
      <c r="AC11" s="4"/>
      <c r="AD11" s="4" t="s">
        <v>670</v>
      </c>
      <c r="AE11" s="4" t="s">
        <v>201</v>
      </c>
      <c r="AF11" s="4" t="s">
        <v>573</v>
      </c>
      <c r="AG11" s="16"/>
      <c r="AH11" s="4"/>
      <c r="AI11" s="4"/>
      <c r="AJ11" s="4"/>
      <c r="AK11" s="4"/>
      <c r="AL11" s="16">
        <v>5</v>
      </c>
    </row>
    <row r="12" spans="1:38" s="18" customFormat="1" ht="51" x14ac:dyDescent="0.25">
      <c r="A12" s="19">
        <v>2016</v>
      </c>
      <c r="B12" s="9" t="s">
        <v>279</v>
      </c>
      <c r="C12" s="19" t="s">
        <v>68</v>
      </c>
      <c r="D12" s="4">
        <v>57</v>
      </c>
      <c r="E12" s="4" t="s">
        <v>104</v>
      </c>
      <c r="F12" s="4" t="s">
        <v>104</v>
      </c>
      <c r="G12" s="4" t="s">
        <v>90</v>
      </c>
      <c r="H12" s="4" t="s">
        <v>263</v>
      </c>
      <c r="I12" s="4" t="s">
        <v>97</v>
      </c>
      <c r="J12" s="4" t="s">
        <v>98</v>
      </c>
      <c r="K12" s="4" t="s">
        <v>93</v>
      </c>
      <c r="L12" s="4" t="s">
        <v>20</v>
      </c>
      <c r="M12" s="4">
        <v>0</v>
      </c>
      <c r="N12" s="6">
        <v>0</v>
      </c>
      <c r="O12" s="4" t="s">
        <v>21</v>
      </c>
      <c r="P12" s="4" t="s">
        <v>22</v>
      </c>
      <c r="Q12" s="4" t="s">
        <v>22</v>
      </c>
      <c r="R12" s="4" t="s">
        <v>21</v>
      </c>
      <c r="S12" s="4" t="s">
        <v>21</v>
      </c>
      <c r="T12" s="4" t="s">
        <v>55</v>
      </c>
      <c r="U12" s="4" t="s">
        <v>93</v>
      </c>
      <c r="V12" s="4" t="s">
        <v>94</v>
      </c>
      <c r="W12" s="4" t="s">
        <v>95</v>
      </c>
      <c r="X12" s="9" t="s">
        <v>283</v>
      </c>
      <c r="Y12" s="9" t="s">
        <v>121</v>
      </c>
      <c r="Z12" s="6">
        <v>4594</v>
      </c>
      <c r="AA12" s="6">
        <f t="shared" si="0"/>
        <v>4594</v>
      </c>
      <c r="AB12" s="6">
        <v>0</v>
      </c>
      <c r="AC12" s="4"/>
      <c r="AD12" s="4"/>
      <c r="AE12" s="4" t="s">
        <v>201</v>
      </c>
      <c r="AF12" s="4" t="s">
        <v>573</v>
      </c>
      <c r="AG12" s="16"/>
      <c r="AH12" s="4"/>
      <c r="AI12" s="4"/>
      <c r="AJ12" s="4"/>
      <c r="AK12" s="4"/>
      <c r="AL12" s="16">
        <v>8</v>
      </c>
    </row>
    <row r="13" spans="1:38" s="18" customFormat="1" ht="51" x14ac:dyDescent="0.25">
      <c r="A13" s="19">
        <v>2016</v>
      </c>
      <c r="B13" s="9" t="s">
        <v>279</v>
      </c>
      <c r="C13" s="19" t="s">
        <v>68</v>
      </c>
      <c r="D13" s="4">
        <v>36</v>
      </c>
      <c r="E13" s="4" t="s">
        <v>32</v>
      </c>
      <c r="F13" s="4" t="s">
        <v>32</v>
      </c>
      <c r="G13" s="4" t="s">
        <v>90</v>
      </c>
      <c r="H13" s="4" t="s">
        <v>262</v>
      </c>
      <c r="I13" s="4" t="s">
        <v>91</v>
      </c>
      <c r="J13" s="4" t="s">
        <v>92</v>
      </c>
      <c r="K13" s="4" t="s">
        <v>93</v>
      </c>
      <c r="L13" s="4" t="s">
        <v>20</v>
      </c>
      <c r="M13" s="4">
        <v>0</v>
      </c>
      <c r="N13" s="6">
        <v>0</v>
      </c>
      <c r="O13" s="4" t="s">
        <v>21</v>
      </c>
      <c r="P13" s="4" t="s">
        <v>22</v>
      </c>
      <c r="Q13" s="4" t="s">
        <v>22</v>
      </c>
      <c r="R13" s="4" t="s">
        <v>21</v>
      </c>
      <c r="S13" s="4" t="s">
        <v>21</v>
      </c>
      <c r="T13" s="4" t="s">
        <v>55</v>
      </c>
      <c r="U13" s="4" t="s">
        <v>93</v>
      </c>
      <c r="V13" s="4" t="s">
        <v>94</v>
      </c>
      <c r="W13" s="4" t="s">
        <v>95</v>
      </c>
      <c r="X13" s="9" t="s">
        <v>283</v>
      </c>
      <c r="Y13" s="4" t="s">
        <v>121</v>
      </c>
      <c r="Z13" s="6">
        <v>4594</v>
      </c>
      <c r="AA13" s="6">
        <f t="shared" si="0"/>
        <v>4594</v>
      </c>
      <c r="AB13" s="6">
        <v>0</v>
      </c>
      <c r="AC13" s="4"/>
      <c r="AD13" s="4"/>
      <c r="AE13" s="4" t="s">
        <v>201</v>
      </c>
      <c r="AF13" s="4" t="s">
        <v>573</v>
      </c>
      <c r="AG13" s="16"/>
      <c r="AH13" s="4"/>
      <c r="AI13" s="4"/>
      <c r="AJ13" s="4"/>
      <c r="AK13" s="4"/>
      <c r="AL13" s="16">
        <v>7</v>
      </c>
    </row>
    <row r="14" spans="1:38" s="7" customFormat="1" ht="69" customHeight="1" x14ac:dyDescent="0.25">
      <c r="A14" s="20">
        <v>2016</v>
      </c>
      <c r="B14" s="9" t="s">
        <v>279</v>
      </c>
      <c r="C14" s="20" t="s">
        <v>68</v>
      </c>
      <c r="D14" s="4">
        <v>20</v>
      </c>
      <c r="E14" s="4" t="s">
        <v>100</v>
      </c>
      <c r="F14" s="4" t="s">
        <v>100</v>
      </c>
      <c r="G14" s="4" t="s">
        <v>198</v>
      </c>
      <c r="H14" s="4" t="s">
        <v>284</v>
      </c>
      <c r="I14" s="4" t="s">
        <v>157</v>
      </c>
      <c r="J14" s="4" t="s">
        <v>82</v>
      </c>
      <c r="K14" s="4" t="s">
        <v>277</v>
      </c>
      <c r="L14" s="4" t="s">
        <v>20</v>
      </c>
      <c r="M14" s="5">
        <v>0</v>
      </c>
      <c r="N14" s="21">
        <v>0</v>
      </c>
      <c r="O14" s="4" t="s">
        <v>21</v>
      </c>
      <c r="P14" s="4" t="s">
        <v>22</v>
      </c>
      <c r="Q14" s="4" t="s">
        <v>22</v>
      </c>
      <c r="R14" s="4" t="s">
        <v>21</v>
      </c>
      <c r="S14" s="4" t="s">
        <v>21</v>
      </c>
      <c r="T14" s="4" t="s">
        <v>55</v>
      </c>
      <c r="U14" s="4" t="s">
        <v>277</v>
      </c>
      <c r="V14" s="4" t="s">
        <v>88</v>
      </c>
      <c r="W14" s="4" t="s">
        <v>275</v>
      </c>
      <c r="X14" s="22" t="s">
        <v>160</v>
      </c>
      <c r="Y14" s="22" t="s">
        <v>121</v>
      </c>
      <c r="Z14" s="6">
        <v>6053</v>
      </c>
      <c r="AA14" s="6">
        <f t="shared" si="0"/>
        <v>6053</v>
      </c>
      <c r="AB14" s="6">
        <v>0</v>
      </c>
      <c r="AC14" s="4"/>
      <c r="AD14" s="4"/>
      <c r="AE14" s="4" t="s">
        <v>201</v>
      </c>
      <c r="AF14" s="4" t="s">
        <v>573</v>
      </c>
      <c r="AG14" s="16"/>
      <c r="AH14" s="80"/>
      <c r="AI14" s="80"/>
      <c r="AJ14" s="80"/>
      <c r="AK14" s="80"/>
      <c r="AL14" s="23">
        <v>45</v>
      </c>
    </row>
    <row r="15" spans="1:38" s="7" customFormat="1" ht="76.5" customHeight="1" x14ac:dyDescent="0.25">
      <c r="A15" s="20">
        <v>2016</v>
      </c>
      <c r="B15" s="9" t="s">
        <v>279</v>
      </c>
      <c r="C15" s="20" t="s">
        <v>68</v>
      </c>
      <c r="D15" s="4">
        <v>20</v>
      </c>
      <c r="E15" s="4" t="s">
        <v>100</v>
      </c>
      <c r="F15" s="4" t="s">
        <v>100</v>
      </c>
      <c r="G15" s="4" t="s">
        <v>198</v>
      </c>
      <c r="H15" s="4" t="s">
        <v>530</v>
      </c>
      <c r="I15" s="4" t="s">
        <v>157</v>
      </c>
      <c r="J15" s="4" t="s">
        <v>82</v>
      </c>
      <c r="K15" s="4" t="s">
        <v>285</v>
      </c>
      <c r="L15" s="4" t="s">
        <v>20</v>
      </c>
      <c r="M15" s="5">
        <v>0</v>
      </c>
      <c r="N15" s="21">
        <v>0</v>
      </c>
      <c r="O15" s="4" t="s">
        <v>21</v>
      </c>
      <c r="P15" s="4" t="s">
        <v>22</v>
      </c>
      <c r="Q15" s="4" t="s">
        <v>22</v>
      </c>
      <c r="R15" s="4" t="s">
        <v>21</v>
      </c>
      <c r="S15" s="4" t="s">
        <v>290</v>
      </c>
      <c r="T15" s="4" t="s">
        <v>291</v>
      </c>
      <c r="U15" s="4" t="s">
        <v>292</v>
      </c>
      <c r="V15" s="4" t="s">
        <v>28</v>
      </c>
      <c r="W15" s="4" t="s">
        <v>286</v>
      </c>
      <c r="X15" s="22" t="s">
        <v>160</v>
      </c>
      <c r="Y15" s="22" t="s">
        <v>121</v>
      </c>
      <c r="Z15" s="6">
        <v>6992</v>
      </c>
      <c r="AA15" s="6">
        <f t="shared" si="0"/>
        <v>6992</v>
      </c>
      <c r="AB15" s="6">
        <v>0</v>
      </c>
      <c r="AC15" s="4"/>
      <c r="AD15" s="4"/>
      <c r="AE15" s="4" t="s">
        <v>201</v>
      </c>
      <c r="AF15" s="4" t="s">
        <v>573</v>
      </c>
      <c r="AG15" s="16"/>
      <c r="AH15" s="80"/>
      <c r="AI15" s="80"/>
      <c r="AJ15" s="80"/>
      <c r="AK15" s="80"/>
      <c r="AL15" s="23">
        <v>46</v>
      </c>
    </row>
    <row r="16" spans="1:38" s="7" customFormat="1" ht="76.5" customHeight="1" x14ac:dyDescent="0.25">
      <c r="A16" s="20">
        <v>2016</v>
      </c>
      <c r="B16" s="9" t="s">
        <v>279</v>
      </c>
      <c r="C16" s="20" t="s">
        <v>68</v>
      </c>
      <c r="D16" s="4">
        <v>20</v>
      </c>
      <c r="E16" s="4" t="s">
        <v>100</v>
      </c>
      <c r="F16" s="4" t="s">
        <v>100</v>
      </c>
      <c r="G16" s="4" t="s">
        <v>198</v>
      </c>
      <c r="H16" s="4" t="s">
        <v>357</v>
      </c>
      <c r="I16" s="4" t="s">
        <v>157</v>
      </c>
      <c r="J16" s="4" t="s">
        <v>82</v>
      </c>
      <c r="K16" s="4" t="s">
        <v>289</v>
      </c>
      <c r="L16" s="4" t="s">
        <v>20</v>
      </c>
      <c r="M16" s="5">
        <v>0</v>
      </c>
      <c r="N16" s="21">
        <v>0</v>
      </c>
      <c r="O16" s="4" t="s">
        <v>21</v>
      </c>
      <c r="P16" s="4" t="s">
        <v>22</v>
      </c>
      <c r="Q16" s="4" t="s">
        <v>22</v>
      </c>
      <c r="R16" s="4" t="s">
        <v>21</v>
      </c>
      <c r="S16" s="4" t="s">
        <v>21</v>
      </c>
      <c r="T16" s="4" t="s">
        <v>55</v>
      </c>
      <c r="U16" s="4" t="s">
        <v>289</v>
      </c>
      <c r="V16" s="4" t="s">
        <v>287</v>
      </c>
      <c r="W16" s="4" t="s">
        <v>288</v>
      </c>
      <c r="X16" s="22" t="s">
        <v>160</v>
      </c>
      <c r="Y16" s="22" t="s">
        <v>121</v>
      </c>
      <c r="Z16" s="6">
        <v>7309</v>
      </c>
      <c r="AA16" s="6">
        <f t="shared" si="0"/>
        <v>7309</v>
      </c>
      <c r="AB16" s="6">
        <v>0</v>
      </c>
      <c r="AC16" s="4"/>
      <c r="AD16" s="4"/>
      <c r="AE16" s="4" t="s">
        <v>201</v>
      </c>
      <c r="AF16" s="4" t="s">
        <v>573</v>
      </c>
      <c r="AG16" s="16"/>
      <c r="AH16" s="80"/>
      <c r="AI16" s="80"/>
      <c r="AJ16" s="80"/>
      <c r="AK16" s="80"/>
      <c r="AL16" s="23">
        <v>47</v>
      </c>
    </row>
    <row r="17" spans="1:38" s="7" customFormat="1" ht="76.5" customHeight="1" x14ac:dyDescent="0.25">
      <c r="A17" s="20">
        <v>2016</v>
      </c>
      <c r="B17" s="9" t="s">
        <v>279</v>
      </c>
      <c r="C17" s="20" t="s">
        <v>68</v>
      </c>
      <c r="D17" s="4">
        <v>67</v>
      </c>
      <c r="E17" s="4" t="s">
        <v>24</v>
      </c>
      <c r="F17" s="4" t="s">
        <v>24</v>
      </c>
      <c r="G17" s="4" t="s">
        <v>198</v>
      </c>
      <c r="H17" s="4" t="s">
        <v>529</v>
      </c>
      <c r="I17" s="4" t="s">
        <v>30</v>
      </c>
      <c r="J17" s="4" t="s">
        <v>31</v>
      </c>
      <c r="K17" s="4" t="s">
        <v>285</v>
      </c>
      <c r="L17" s="4" t="s">
        <v>20</v>
      </c>
      <c r="M17" s="5">
        <v>0</v>
      </c>
      <c r="N17" s="21">
        <v>0</v>
      </c>
      <c r="O17" s="4" t="s">
        <v>21</v>
      </c>
      <c r="P17" s="4" t="s">
        <v>22</v>
      </c>
      <c r="Q17" s="4" t="s">
        <v>22</v>
      </c>
      <c r="R17" s="4" t="s">
        <v>21</v>
      </c>
      <c r="S17" s="4" t="s">
        <v>290</v>
      </c>
      <c r="T17" s="4" t="s">
        <v>291</v>
      </c>
      <c r="U17" s="4" t="s">
        <v>292</v>
      </c>
      <c r="V17" s="4" t="s">
        <v>28</v>
      </c>
      <c r="W17" s="4" t="s">
        <v>286</v>
      </c>
      <c r="X17" s="22" t="s">
        <v>164</v>
      </c>
      <c r="Y17" s="22" t="s">
        <v>121</v>
      </c>
      <c r="Z17" s="6">
        <v>6992</v>
      </c>
      <c r="AA17" s="6">
        <f t="shared" si="0"/>
        <v>6992</v>
      </c>
      <c r="AB17" s="6">
        <v>0</v>
      </c>
      <c r="AC17" s="4"/>
      <c r="AD17" s="4"/>
      <c r="AE17" s="4" t="s">
        <v>201</v>
      </c>
      <c r="AF17" s="4" t="s">
        <v>573</v>
      </c>
      <c r="AG17" s="16"/>
      <c r="AH17" s="80"/>
      <c r="AI17" s="80"/>
      <c r="AJ17" s="80"/>
      <c r="AK17" s="80"/>
      <c r="AL17" s="23">
        <v>48</v>
      </c>
    </row>
    <row r="18" spans="1:38" s="7" customFormat="1" ht="76.5" customHeight="1" x14ac:dyDescent="0.25">
      <c r="A18" s="20">
        <v>2016</v>
      </c>
      <c r="B18" s="9" t="s">
        <v>279</v>
      </c>
      <c r="C18" s="20" t="s">
        <v>68</v>
      </c>
      <c r="D18" s="4">
        <v>67</v>
      </c>
      <c r="E18" s="4" t="s">
        <v>24</v>
      </c>
      <c r="F18" s="4" t="s">
        <v>24</v>
      </c>
      <c r="G18" s="4" t="s">
        <v>198</v>
      </c>
      <c r="H18" s="4" t="s">
        <v>531</v>
      </c>
      <c r="I18" s="4" t="s">
        <v>26</v>
      </c>
      <c r="J18" s="4" t="s">
        <v>27</v>
      </c>
      <c r="K18" s="4" t="s">
        <v>285</v>
      </c>
      <c r="L18" s="4" t="s">
        <v>20</v>
      </c>
      <c r="M18" s="5">
        <v>0</v>
      </c>
      <c r="N18" s="21">
        <v>0</v>
      </c>
      <c r="O18" s="4" t="s">
        <v>21</v>
      </c>
      <c r="P18" s="4" t="s">
        <v>22</v>
      </c>
      <c r="Q18" s="4" t="s">
        <v>22</v>
      </c>
      <c r="R18" s="4" t="s">
        <v>21</v>
      </c>
      <c r="S18" s="4" t="s">
        <v>290</v>
      </c>
      <c r="T18" s="4" t="s">
        <v>291</v>
      </c>
      <c r="U18" s="4" t="s">
        <v>292</v>
      </c>
      <c r="V18" s="4" t="s">
        <v>28</v>
      </c>
      <c r="W18" s="4" t="s">
        <v>286</v>
      </c>
      <c r="X18" s="22" t="s">
        <v>164</v>
      </c>
      <c r="Y18" s="22" t="s">
        <v>121</v>
      </c>
      <c r="Z18" s="6">
        <v>6992</v>
      </c>
      <c r="AA18" s="6">
        <f t="shared" si="0"/>
        <v>6992</v>
      </c>
      <c r="AB18" s="6">
        <v>0</v>
      </c>
      <c r="AC18" s="4"/>
      <c r="AD18" s="4"/>
      <c r="AE18" s="4" t="s">
        <v>201</v>
      </c>
      <c r="AF18" s="4" t="s">
        <v>573</v>
      </c>
      <c r="AG18" s="16"/>
      <c r="AH18" s="80"/>
      <c r="AI18" s="80"/>
      <c r="AJ18" s="80"/>
      <c r="AK18" s="80"/>
      <c r="AL18" s="23">
        <v>49</v>
      </c>
    </row>
    <row r="19" spans="1:38" s="11" customFormat="1" ht="90" customHeight="1" x14ac:dyDescent="0.25">
      <c r="A19" s="8">
        <v>2016</v>
      </c>
      <c r="B19" s="9" t="s">
        <v>279</v>
      </c>
      <c r="C19" s="9" t="s">
        <v>68</v>
      </c>
      <c r="D19" s="9">
        <v>67</v>
      </c>
      <c r="E19" s="9" t="s">
        <v>24</v>
      </c>
      <c r="F19" s="9" t="s">
        <v>24</v>
      </c>
      <c r="G19" s="4" t="s">
        <v>198</v>
      </c>
      <c r="H19" s="9" t="s">
        <v>360</v>
      </c>
      <c r="I19" s="9" t="s">
        <v>143</v>
      </c>
      <c r="J19" s="9" t="s">
        <v>161</v>
      </c>
      <c r="K19" s="4" t="s">
        <v>306</v>
      </c>
      <c r="L19" s="4" t="s">
        <v>20</v>
      </c>
      <c r="M19" s="5">
        <v>0</v>
      </c>
      <c r="N19" s="21">
        <v>0</v>
      </c>
      <c r="O19" s="4" t="s">
        <v>21</v>
      </c>
      <c r="P19" s="4" t="s">
        <v>22</v>
      </c>
      <c r="Q19" s="4" t="s">
        <v>22</v>
      </c>
      <c r="R19" s="4" t="s">
        <v>21</v>
      </c>
      <c r="S19" s="4" t="s">
        <v>21</v>
      </c>
      <c r="T19" s="4" t="s">
        <v>55</v>
      </c>
      <c r="U19" s="4" t="s">
        <v>289</v>
      </c>
      <c r="V19" s="4" t="s">
        <v>287</v>
      </c>
      <c r="W19" s="4" t="s">
        <v>288</v>
      </c>
      <c r="X19" s="22" t="s">
        <v>164</v>
      </c>
      <c r="Y19" s="22" t="s">
        <v>121</v>
      </c>
      <c r="Z19" s="6">
        <v>7309</v>
      </c>
      <c r="AA19" s="13">
        <v>7309</v>
      </c>
      <c r="AB19" s="6">
        <v>0</v>
      </c>
      <c r="AC19" s="9"/>
      <c r="AD19" s="9"/>
      <c r="AE19" s="4" t="s">
        <v>201</v>
      </c>
      <c r="AF19" s="4" t="s">
        <v>573</v>
      </c>
      <c r="AG19" s="10"/>
      <c r="AH19" s="81"/>
      <c r="AI19" s="81"/>
      <c r="AJ19" s="81"/>
      <c r="AK19" s="81"/>
      <c r="AL19" s="10">
        <v>50</v>
      </c>
    </row>
    <row r="20" spans="1:38" s="11" customFormat="1" ht="90" customHeight="1" x14ac:dyDescent="0.25">
      <c r="A20" s="8">
        <v>2016</v>
      </c>
      <c r="B20" s="9" t="s">
        <v>279</v>
      </c>
      <c r="C20" s="9" t="s">
        <v>68</v>
      </c>
      <c r="D20" s="9">
        <v>67</v>
      </c>
      <c r="E20" s="9" t="s">
        <v>24</v>
      </c>
      <c r="F20" s="9" t="s">
        <v>24</v>
      </c>
      <c r="G20" s="4" t="s">
        <v>198</v>
      </c>
      <c r="H20" s="9" t="s">
        <v>358</v>
      </c>
      <c r="I20" s="9" t="s">
        <v>82</v>
      </c>
      <c r="J20" s="9" t="s">
        <v>293</v>
      </c>
      <c r="K20" s="4" t="s">
        <v>306</v>
      </c>
      <c r="L20" s="4" t="s">
        <v>20</v>
      </c>
      <c r="M20" s="5">
        <v>0</v>
      </c>
      <c r="N20" s="21">
        <v>0</v>
      </c>
      <c r="O20" s="4" t="s">
        <v>21</v>
      </c>
      <c r="P20" s="4" t="s">
        <v>22</v>
      </c>
      <c r="Q20" s="4" t="s">
        <v>22</v>
      </c>
      <c r="R20" s="4" t="s">
        <v>21</v>
      </c>
      <c r="S20" s="4" t="s">
        <v>21</v>
      </c>
      <c r="T20" s="4" t="s">
        <v>55</v>
      </c>
      <c r="U20" s="4" t="s">
        <v>289</v>
      </c>
      <c r="V20" s="4" t="s">
        <v>287</v>
      </c>
      <c r="W20" s="4" t="s">
        <v>288</v>
      </c>
      <c r="X20" s="22" t="s">
        <v>164</v>
      </c>
      <c r="Y20" s="22" t="s">
        <v>121</v>
      </c>
      <c r="Z20" s="6">
        <v>7309</v>
      </c>
      <c r="AA20" s="13">
        <v>7309</v>
      </c>
      <c r="AB20" s="6">
        <v>0</v>
      </c>
      <c r="AC20" s="9"/>
      <c r="AD20" s="9"/>
      <c r="AE20" s="4" t="s">
        <v>201</v>
      </c>
      <c r="AF20" s="4" t="s">
        <v>573</v>
      </c>
      <c r="AG20" s="10"/>
      <c r="AH20" s="81"/>
      <c r="AI20" s="81"/>
      <c r="AJ20" s="81"/>
      <c r="AK20" s="81"/>
      <c r="AL20" s="10">
        <v>51</v>
      </c>
    </row>
    <row r="21" spans="1:38" s="18" customFormat="1" ht="69" customHeight="1" x14ac:dyDescent="0.25">
      <c r="A21" s="19">
        <v>2016</v>
      </c>
      <c r="B21" s="9" t="s">
        <v>279</v>
      </c>
      <c r="C21" s="19" t="s">
        <v>68</v>
      </c>
      <c r="D21" s="19">
        <v>36</v>
      </c>
      <c r="E21" s="19" t="s">
        <v>32</v>
      </c>
      <c r="F21" s="19" t="s">
        <v>32</v>
      </c>
      <c r="G21" s="19" t="s">
        <v>199</v>
      </c>
      <c r="H21" s="19" t="s">
        <v>294</v>
      </c>
      <c r="I21" s="19" t="s">
        <v>76</v>
      </c>
      <c r="J21" s="19" t="s">
        <v>77</v>
      </c>
      <c r="K21" s="19" t="s">
        <v>65</v>
      </c>
      <c r="L21" s="19" t="s">
        <v>20</v>
      </c>
      <c r="M21" s="19">
        <v>0</v>
      </c>
      <c r="N21" s="13">
        <v>0</v>
      </c>
      <c r="O21" s="4" t="s">
        <v>21</v>
      </c>
      <c r="P21" s="4" t="s">
        <v>22</v>
      </c>
      <c r="Q21" s="4" t="s">
        <v>22</v>
      </c>
      <c r="R21" s="4" t="s">
        <v>21</v>
      </c>
      <c r="S21" s="4" t="s">
        <v>21</v>
      </c>
      <c r="T21" s="4" t="s">
        <v>55</v>
      </c>
      <c r="U21" s="19" t="s">
        <v>62</v>
      </c>
      <c r="V21" s="24" t="s">
        <v>63</v>
      </c>
      <c r="W21" s="4" t="s">
        <v>64</v>
      </c>
      <c r="X21" s="9" t="s">
        <v>295</v>
      </c>
      <c r="Y21" s="22" t="s">
        <v>121</v>
      </c>
      <c r="Z21" s="25">
        <v>5304.46</v>
      </c>
      <c r="AA21" s="13">
        <f>Z21</f>
        <v>5304.46</v>
      </c>
      <c r="AB21" s="6">
        <v>0</v>
      </c>
      <c r="AC21" s="4"/>
      <c r="AD21" s="4"/>
      <c r="AE21" s="4" t="s">
        <v>201</v>
      </c>
      <c r="AF21" s="4" t="s">
        <v>573</v>
      </c>
      <c r="AG21" s="26"/>
      <c r="AH21" s="4"/>
      <c r="AI21" s="4"/>
      <c r="AJ21" s="4"/>
      <c r="AK21" s="4"/>
      <c r="AL21" s="26">
        <v>4</v>
      </c>
    </row>
    <row r="22" spans="1:38" s="7" customFormat="1" ht="38.25" x14ac:dyDescent="0.25">
      <c r="A22" s="19">
        <v>2016</v>
      </c>
      <c r="B22" s="9" t="s">
        <v>279</v>
      </c>
      <c r="C22" s="19" t="s">
        <v>68</v>
      </c>
      <c r="D22" s="4">
        <v>20</v>
      </c>
      <c r="E22" s="4" t="s">
        <v>100</v>
      </c>
      <c r="F22" s="4" t="s">
        <v>100</v>
      </c>
      <c r="G22" s="4" t="s">
        <v>53</v>
      </c>
      <c r="H22" s="4" t="s">
        <v>186</v>
      </c>
      <c r="I22" s="4" t="s">
        <v>187</v>
      </c>
      <c r="J22" s="4" t="s">
        <v>188</v>
      </c>
      <c r="K22" s="4" t="s">
        <v>296</v>
      </c>
      <c r="L22" s="4" t="s">
        <v>20</v>
      </c>
      <c r="M22" s="4">
        <v>0</v>
      </c>
      <c r="N22" s="6">
        <v>0</v>
      </c>
      <c r="O22" s="4" t="s">
        <v>21</v>
      </c>
      <c r="P22" s="4" t="s">
        <v>22</v>
      </c>
      <c r="Q22" s="4" t="s">
        <v>22</v>
      </c>
      <c r="R22" s="4" t="s">
        <v>21</v>
      </c>
      <c r="S22" s="4" t="s">
        <v>21</v>
      </c>
      <c r="T22" s="4" t="s">
        <v>55</v>
      </c>
      <c r="U22" s="4" t="s">
        <v>296</v>
      </c>
      <c r="V22" s="4" t="s">
        <v>297</v>
      </c>
      <c r="W22" s="4" t="s">
        <v>384</v>
      </c>
      <c r="X22" s="22" t="s">
        <v>59</v>
      </c>
      <c r="Y22" s="22" t="s">
        <v>121</v>
      </c>
      <c r="Z22" s="6">
        <v>7783</v>
      </c>
      <c r="AA22" s="6">
        <f>Z22</f>
        <v>7783</v>
      </c>
      <c r="AB22" s="6">
        <v>0</v>
      </c>
      <c r="AC22" s="4"/>
      <c r="AD22" s="4"/>
      <c r="AE22" s="4" t="s">
        <v>201</v>
      </c>
      <c r="AF22" s="4" t="s">
        <v>573</v>
      </c>
      <c r="AG22" s="16"/>
      <c r="AH22" s="80"/>
      <c r="AI22" s="80"/>
      <c r="AJ22" s="80"/>
      <c r="AK22" s="80"/>
      <c r="AL22" s="16">
        <v>52</v>
      </c>
    </row>
    <row r="23" spans="1:38" s="11" customFormat="1" ht="45" customHeight="1" x14ac:dyDescent="0.25">
      <c r="A23" s="8">
        <v>2016</v>
      </c>
      <c r="B23" s="9" t="s">
        <v>279</v>
      </c>
      <c r="C23" s="9" t="s">
        <v>68</v>
      </c>
      <c r="D23" s="19">
        <v>36</v>
      </c>
      <c r="E23" s="19" t="s">
        <v>32</v>
      </c>
      <c r="F23" s="19" t="s">
        <v>32</v>
      </c>
      <c r="G23" s="9" t="s">
        <v>298</v>
      </c>
      <c r="H23" s="8" t="s">
        <v>29</v>
      </c>
      <c r="I23" s="9" t="s">
        <v>299</v>
      </c>
      <c r="J23" s="9" t="s">
        <v>300</v>
      </c>
      <c r="K23" s="9" t="s">
        <v>301</v>
      </c>
      <c r="L23" s="9" t="s">
        <v>20</v>
      </c>
      <c r="M23" s="19">
        <v>0</v>
      </c>
      <c r="N23" s="13">
        <v>0</v>
      </c>
      <c r="O23" s="4" t="s">
        <v>21</v>
      </c>
      <c r="P23" s="4" t="s">
        <v>22</v>
      </c>
      <c r="Q23" s="4" t="s">
        <v>22</v>
      </c>
      <c r="R23" s="4" t="s">
        <v>21</v>
      </c>
      <c r="S23" s="4" t="s">
        <v>21</v>
      </c>
      <c r="T23" s="4" t="s">
        <v>55</v>
      </c>
      <c r="U23" s="9" t="s">
        <v>301</v>
      </c>
      <c r="V23" s="8" t="s">
        <v>23</v>
      </c>
      <c r="W23" s="8" t="s">
        <v>23</v>
      </c>
      <c r="X23" s="22" t="s">
        <v>302</v>
      </c>
      <c r="Y23" s="22" t="s">
        <v>121</v>
      </c>
      <c r="Z23" s="13">
        <v>7236</v>
      </c>
      <c r="AA23" s="13">
        <f>Z23</f>
        <v>7236</v>
      </c>
      <c r="AB23" s="6">
        <v>0</v>
      </c>
      <c r="AC23" s="9"/>
      <c r="AD23" s="9"/>
      <c r="AE23" s="4" t="s">
        <v>201</v>
      </c>
      <c r="AF23" s="4" t="s">
        <v>573</v>
      </c>
      <c r="AG23" s="10"/>
      <c r="AH23" s="81"/>
      <c r="AI23" s="81"/>
      <c r="AJ23" s="81"/>
      <c r="AK23" s="81"/>
      <c r="AL23" s="10">
        <v>53</v>
      </c>
    </row>
    <row r="24" spans="1:38" s="11" customFormat="1" ht="45" customHeight="1" x14ac:dyDescent="0.25">
      <c r="A24" s="8">
        <v>2016</v>
      </c>
      <c r="B24" s="9" t="s">
        <v>279</v>
      </c>
      <c r="C24" s="9" t="s">
        <v>68</v>
      </c>
      <c r="D24" s="19">
        <v>12</v>
      </c>
      <c r="E24" s="20" t="s">
        <v>19</v>
      </c>
      <c r="F24" s="20" t="s">
        <v>19</v>
      </c>
      <c r="G24" s="9" t="s">
        <v>298</v>
      </c>
      <c r="H24" s="9" t="s">
        <v>17</v>
      </c>
      <c r="I24" s="9" t="s">
        <v>16</v>
      </c>
      <c r="J24" s="9" t="s">
        <v>18</v>
      </c>
      <c r="K24" s="9" t="s">
        <v>301</v>
      </c>
      <c r="L24" s="9" t="s">
        <v>20</v>
      </c>
      <c r="M24" s="19">
        <v>0</v>
      </c>
      <c r="N24" s="13">
        <v>0</v>
      </c>
      <c r="O24" s="4" t="s">
        <v>21</v>
      </c>
      <c r="P24" s="4" t="s">
        <v>22</v>
      </c>
      <c r="Q24" s="4" t="s">
        <v>22</v>
      </c>
      <c r="R24" s="4" t="s">
        <v>21</v>
      </c>
      <c r="S24" s="4" t="s">
        <v>21</v>
      </c>
      <c r="T24" s="4" t="s">
        <v>55</v>
      </c>
      <c r="U24" s="9" t="s">
        <v>301</v>
      </c>
      <c r="V24" s="8" t="s">
        <v>23</v>
      </c>
      <c r="W24" s="8" t="s">
        <v>23</v>
      </c>
      <c r="X24" s="22" t="s">
        <v>302</v>
      </c>
      <c r="Y24" s="22" t="s">
        <v>121</v>
      </c>
      <c r="Z24" s="13">
        <v>7886</v>
      </c>
      <c r="AA24" s="13">
        <f>Z24</f>
        <v>7886</v>
      </c>
      <c r="AB24" s="6">
        <v>0</v>
      </c>
      <c r="AC24" s="9"/>
      <c r="AD24" s="9"/>
      <c r="AE24" s="4" t="s">
        <v>201</v>
      </c>
      <c r="AF24" s="4" t="s">
        <v>573</v>
      </c>
      <c r="AG24" s="10"/>
      <c r="AH24" s="81"/>
      <c r="AI24" s="81"/>
      <c r="AJ24" s="81"/>
      <c r="AK24" s="81"/>
      <c r="AL24" s="10">
        <v>54</v>
      </c>
    </row>
    <row r="25" spans="1:38" s="18" customFormat="1" ht="66" customHeight="1" x14ac:dyDescent="0.25">
      <c r="A25" s="19">
        <v>2016</v>
      </c>
      <c r="B25" s="9" t="s">
        <v>279</v>
      </c>
      <c r="C25" s="19" t="s">
        <v>68</v>
      </c>
      <c r="D25" s="4">
        <v>20</v>
      </c>
      <c r="E25" s="4" t="s">
        <v>100</v>
      </c>
      <c r="F25" s="4" t="s">
        <v>100</v>
      </c>
      <c r="G25" s="4" t="s">
        <v>198</v>
      </c>
      <c r="H25" s="4" t="s">
        <v>264</v>
      </c>
      <c r="I25" s="4" t="s">
        <v>71</v>
      </c>
      <c r="J25" s="4" t="s">
        <v>99</v>
      </c>
      <c r="K25" s="4" t="s">
        <v>101</v>
      </c>
      <c r="L25" s="4" t="s">
        <v>20</v>
      </c>
      <c r="M25" s="4">
        <v>0</v>
      </c>
      <c r="N25" s="6">
        <v>0</v>
      </c>
      <c r="O25" s="4" t="s">
        <v>21</v>
      </c>
      <c r="P25" s="4" t="s">
        <v>22</v>
      </c>
      <c r="Q25" s="4" t="s">
        <v>22</v>
      </c>
      <c r="R25" s="4" t="s">
        <v>21</v>
      </c>
      <c r="S25" s="4" t="s">
        <v>21</v>
      </c>
      <c r="T25" s="4" t="s">
        <v>55</v>
      </c>
      <c r="U25" s="4" t="s">
        <v>101</v>
      </c>
      <c r="V25" s="4" t="s">
        <v>88</v>
      </c>
      <c r="W25" s="4" t="s">
        <v>102</v>
      </c>
      <c r="X25" s="9" t="s">
        <v>103</v>
      </c>
      <c r="Y25" s="22" t="s">
        <v>121</v>
      </c>
      <c r="Z25" s="6">
        <v>8206</v>
      </c>
      <c r="AA25" s="6">
        <f>Z25</f>
        <v>8206</v>
      </c>
      <c r="AB25" s="6">
        <v>0</v>
      </c>
      <c r="AC25" s="4"/>
      <c r="AD25" s="4"/>
      <c r="AE25" s="4" t="s">
        <v>201</v>
      </c>
      <c r="AF25" s="4" t="s">
        <v>573</v>
      </c>
      <c r="AG25" s="16"/>
      <c r="AH25" s="4"/>
      <c r="AI25" s="4"/>
      <c r="AJ25" s="4"/>
      <c r="AK25" s="4"/>
      <c r="AL25" s="16">
        <v>9</v>
      </c>
    </row>
    <row r="26" spans="1:38" s="18" customFormat="1" ht="86.25" customHeight="1" x14ac:dyDescent="0.25">
      <c r="A26" s="19">
        <v>2016</v>
      </c>
      <c r="B26" s="9" t="s">
        <v>279</v>
      </c>
      <c r="C26" s="19" t="s">
        <v>68</v>
      </c>
      <c r="D26" s="9">
        <v>67</v>
      </c>
      <c r="E26" s="9" t="s">
        <v>24</v>
      </c>
      <c r="F26" s="9" t="s">
        <v>24</v>
      </c>
      <c r="G26" s="4" t="s">
        <v>198</v>
      </c>
      <c r="H26" s="4" t="s">
        <v>362</v>
      </c>
      <c r="I26" s="4" t="s">
        <v>304</v>
      </c>
      <c r="J26" s="4" t="s">
        <v>305</v>
      </c>
      <c r="K26" s="4" t="s">
        <v>306</v>
      </c>
      <c r="L26" s="4" t="s">
        <v>20</v>
      </c>
      <c r="M26" s="4">
        <v>0</v>
      </c>
      <c r="N26" s="6">
        <v>0</v>
      </c>
      <c r="O26" s="4" t="s">
        <v>21</v>
      </c>
      <c r="P26" s="4" t="s">
        <v>22</v>
      </c>
      <c r="Q26" s="4" t="s">
        <v>22</v>
      </c>
      <c r="R26" s="4" t="s">
        <v>21</v>
      </c>
      <c r="S26" s="4" t="s">
        <v>21</v>
      </c>
      <c r="T26" s="4" t="s">
        <v>55</v>
      </c>
      <c r="U26" s="4" t="s">
        <v>306</v>
      </c>
      <c r="V26" s="4" t="s">
        <v>287</v>
      </c>
      <c r="W26" s="4" t="s">
        <v>288</v>
      </c>
      <c r="X26" s="9" t="s">
        <v>164</v>
      </c>
      <c r="Y26" s="22" t="s">
        <v>121</v>
      </c>
      <c r="Z26" s="6">
        <v>9137.64</v>
      </c>
      <c r="AA26" s="6">
        <f t="shared" ref="AA26:AA32" si="1">Z26</f>
        <v>9137.64</v>
      </c>
      <c r="AB26" s="6">
        <v>0</v>
      </c>
      <c r="AC26" s="4"/>
      <c r="AD26" s="4"/>
      <c r="AE26" s="4" t="s">
        <v>201</v>
      </c>
      <c r="AF26" s="4" t="s">
        <v>573</v>
      </c>
      <c r="AG26" s="16"/>
      <c r="AH26" s="4"/>
      <c r="AI26" s="4"/>
      <c r="AJ26" s="4"/>
      <c r="AK26" s="4"/>
      <c r="AL26" s="16">
        <v>55</v>
      </c>
    </row>
    <row r="27" spans="1:38" s="7" customFormat="1" ht="43.5" customHeight="1" x14ac:dyDescent="0.25">
      <c r="A27" s="19">
        <v>2016</v>
      </c>
      <c r="B27" s="9" t="s">
        <v>279</v>
      </c>
      <c r="C27" s="19" t="s">
        <v>68</v>
      </c>
      <c r="D27" s="4">
        <v>20</v>
      </c>
      <c r="E27" s="4" t="s">
        <v>100</v>
      </c>
      <c r="F27" s="4" t="s">
        <v>100</v>
      </c>
      <c r="G27" s="4" t="s">
        <v>53</v>
      </c>
      <c r="H27" s="4" t="s">
        <v>186</v>
      </c>
      <c r="I27" s="4" t="s">
        <v>187</v>
      </c>
      <c r="J27" s="4" t="s">
        <v>188</v>
      </c>
      <c r="K27" s="4" t="s">
        <v>296</v>
      </c>
      <c r="L27" s="4" t="s">
        <v>20</v>
      </c>
      <c r="M27" s="4">
        <v>0</v>
      </c>
      <c r="N27" s="6">
        <v>0</v>
      </c>
      <c r="O27" s="4" t="s">
        <v>21</v>
      </c>
      <c r="P27" s="4" t="s">
        <v>22</v>
      </c>
      <c r="Q27" s="4" t="s">
        <v>22</v>
      </c>
      <c r="R27" s="4" t="s">
        <v>21</v>
      </c>
      <c r="S27" s="4" t="s">
        <v>21</v>
      </c>
      <c r="T27" s="4" t="s">
        <v>55</v>
      </c>
      <c r="U27" s="4" t="s">
        <v>296</v>
      </c>
      <c r="V27" s="4" t="s">
        <v>307</v>
      </c>
      <c r="W27" s="4" t="s">
        <v>308</v>
      </c>
      <c r="X27" s="22" t="s">
        <v>59</v>
      </c>
      <c r="Y27" s="22" t="s">
        <v>121</v>
      </c>
      <c r="Z27" s="6">
        <v>6213</v>
      </c>
      <c r="AA27" s="6">
        <f t="shared" si="1"/>
        <v>6213</v>
      </c>
      <c r="AB27" s="6">
        <v>0</v>
      </c>
      <c r="AC27" s="4"/>
      <c r="AD27" s="4"/>
      <c r="AE27" s="4" t="s">
        <v>201</v>
      </c>
      <c r="AF27" s="4" t="s">
        <v>573</v>
      </c>
      <c r="AG27" s="16"/>
      <c r="AH27" s="80"/>
      <c r="AI27" s="80"/>
      <c r="AJ27" s="80"/>
      <c r="AK27" s="80"/>
      <c r="AL27" s="16">
        <v>56</v>
      </c>
    </row>
    <row r="28" spans="1:38" s="7" customFormat="1" ht="74.25" customHeight="1" x14ac:dyDescent="0.25">
      <c r="A28" s="19">
        <v>2016</v>
      </c>
      <c r="B28" s="9" t="s">
        <v>279</v>
      </c>
      <c r="C28" s="19" t="s">
        <v>68</v>
      </c>
      <c r="D28" s="4">
        <v>67</v>
      </c>
      <c r="E28" s="4" t="s">
        <v>24</v>
      </c>
      <c r="F28" s="4" t="s">
        <v>24</v>
      </c>
      <c r="G28" s="4" t="s">
        <v>198</v>
      </c>
      <c r="H28" s="4" t="s">
        <v>361</v>
      </c>
      <c r="I28" s="4" t="s">
        <v>143</v>
      </c>
      <c r="J28" s="4" t="s">
        <v>161</v>
      </c>
      <c r="K28" s="4" t="s">
        <v>277</v>
      </c>
      <c r="L28" s="4" t="s">
        <v>20</v>
      </c>
      <c r="M28" s="4">
        <v>0</v>
      </c>
      <c r="N28" s="6">
        <v>0</v>
      </c>
      <c r="O28" s="4" t="s">
        <v>21</v>
      </c>
      <c r="P28" s="4" t="s">
        <v>22</v>
      </c>
      <c r="Q28" s="4" t="s">
        <v>22</v>
      </c>
      <c r="R28" s="4" t="s">
        <v>21</v>
      </c>
      <c r="S28" s="4" t="s">
        <v>21</v>
      </c>
      <c r="T28" s="4" t="s">
        <v>55</v>
      </c>
      <c r="U28" s="4" t="s">
        <v>277</v>
      </c>
      <c r="V28" s="4" t="s">
        <v>88</v>
      </c>
      <c r="W28" s="4" t="s">
        <v>275</v>
      </c>
      <c r="X28" s="22" t="s">
        <v>164</v>
      </c>
      <c r="Y28" s="22" t="s">
        <v>121</v>
      </c>
      <c r="Z28" s="6">
        <v>5253</v>
      </c>
      <c r="AA28" s="6">
        <f t="shared" si="1"/>
        <v>5253</v>
      </c>
      <c r="AB28" s="6">
        <v>0</v>
      </c>
      <c r="AC28" s="4"/>
      <c r="AD28" s="4"/>
      <c r="AE28" s="4" t="s">
        <v>201</v>
      </c>
      <c r="AF28" s="4" t="s">
        <v>573</v>
      </c>
      <c r="AG28" s="16"/>
      <c r="AH28" s="80"/>
      <c r="AI28" s="80"/>
      <c r="AJ28" s="80"/>
      <c r="AK28" s="80"/>
      <c r="AL28" s="23">
        <v>57</v>
      </c>
    </row>
    <row r="29" spans="1:38" s="7" customFormat="1" ht="61.5" customHeight="1" x14ac:dyDescent="0.25">
      <c r="A29" s="20">
        <v>2016</v>
      </c>
      <c r="B29" s="9" t="s">
        <v>279</v>
      </c>
      <c r="C29" s="20" t="s">
        <v>68</v>
      </c>
      <c r="D29" s="4">
        <v>7</v>
      </c>
      <c r="E29" s="4" t="s">
        <v>52</v>
      </c>
      <c r="F29" s="4" t="s">
        <v>52</v>
      </c>
      <c r="G29" s="4" t="s">
        <v>198</v>
      </c>
      <c r="H29" s="4" t="s">
        <v>180</v>
      </c>
      <c r="I29" s="4" t="s">
        <v>181</v>
      </c>
      <c r="J29" s="4" t="s">
        <v>150</v>
      </c>
      <c r="K29" s="4" t="s">
        <v>318</v>
      </c>
      <c r="L29" s="4" t="s">
        <v>20</v>
      </c>
      <c r="M29" s="5">
        <v>0</v>
      </c>
      <c r="N29" s="21">
        <v>0</v>
      </c>
      <c r="O29" s="4" t="s">
        <v>21</v>
      </c>
      <c r="P29" s="4" t="s">
        <v>22</v>
      </c>
      <c r="Q29" s="4" t="s">
        <v>22</v>
      </c>
      <c r="R29" s="4" t="s">
        <v>21</v>
      </c>
      <c r="S29" s="4" t="s">
        <v>21</v>
      </c>
      <c r="T29" s="4" t="s">
        <v>55</v>
      </c>
      <c r="U29" s="4" t="s">
        <v>318</v>
      </c>
      <c r="V29" s="4" t="s">
        <v>287</v>
      </c>
      <c r="W29" s="4" t="s">
        <v>309</v>
      </c>
      <c r="X29" s="22" t="s">
        <v>185</v>
      </c>
      <c r="Y29" s="22" t="s">
        <v>121</v>
      </c>
      <c r="Z29" s="6">
        <v>7047.64</v>
      </c>
      <c r="AA29" s="6">
        <f t="shared" si="1"/>
        <v>7047.64</v>
      </c>
      <c r="AB29" s="6">
        <v>0</v>
      </c>
      <c r="AC29" s="4"/>
      <c r="AD29" s="4"/>
      <c r="AE29" s="4" t="s">
        <v>201</v>
      </c>
      <c r="AF29" s="4" t="s">
        <v>573</v>
      </c>
      <c r="AG29" s="16"/>
      <c r="AH29" s="80"/>
      <c r="AI29" s="80"/>
      <c r="AJ29" s="80"/>
      <c r="AK29" s="80"/>
      <c r="AL29" s="23">
        <v>58</v>
      </c>
    </row>
    <row r="30" spans="1:38" s="11" customFormat="1" ht="42" customHeight="1" x14ac:dyDescent="0.25">
      <c r="A30" s="8">
        <v>2016</v>
      </c>
      <c r="B30" s="9" t="s">
        <v>279</v>
      </c>
      <c r="C30" s="9" t="s">
        <v>68</v>
      </c>
      <c r="D30" s="9">
        <v>11</v>
      </c>
      <c r="E30" s="9" t="s">
        <v>310</v>
      </c>
      <c r="F30" s="9" t="s">
        <v>310</v>
      </c>
      <c r="G30" s="4" t="s">
        <v>198</v>
      </c>
      <c r="H30" s="9" t="s">
        <v>363</v>
      </c>
      <c r="I30" s="9" t="s">
        <v>311</v>
      </c>
      <c r="J30" s="9" t="s">
        <v>312</v>
      </c>
      <c r="K30" s="9" t="s">
        <v>313</v>
      </c>
      <c r="L30" s="9" t="s">
        <v>20</v>
      </c>
      <c r="M30" s="19">
        <v>0</v>
      </c>
      <c r="N30" s="13">
        <v>0</v>
      </c>
      <c r="O30" s="4" t="s">
        <v>21</v>
      </c>
      <c r="P30" s="4" t="s">
        <v>22</v>
      </c>
      <c r="Q30" s="4" t="s">
        <v>22</v>
      </c>
      <c r="R30" s="4" t="s">
        <v>21</v>
      </c>
      <c r="S30" s="4" t="s">
        <v>21</v>
      </c>
      <c r="T30" s="4" t="s">
        <v>55</v>
      </c>
      <c r="U30" s="9" t="s">
        <v>313</v>
      </c>
      <c r="V30" s="8" t="s">
        <v>314</v>
      </c>
      <c r="W30" s="8" t="s">
        <v>315</v>
      </c>
      <c r="X30" s="22" t="s">
        <v>185</v>
      </c>
      <c r="Y30" s="22" t="s">
        <v>121</v>
      </c>
      <c r="Z30" s="13">
        <v>8301</v>
      </c>
      <c r="AA30" s="13">
        <f t="shared" si="1"/>
        <v>8301</v>
      </c>
      <c r="AB30" s="6">
        <v>0</v>
      </c>
      <c r="AC30" s="9"/>
      <c r="AD30" s="9"/>
      <c r="AE30" s="4" t="s">
        <v>201</v>
      </c>
      <c r="AF30" s="4" t="s">
        <v>573</v>
      </c>
      <c r="AG30" s="10"/>
      <c r="AH30" s="81"/>
      <c r="AI30" s="81"/>
      <c r="AJ30" s="81"/>
      <c r="AK30" s="81"/>
      <c r="AL30" s="10">
        <v>59</v>
      </c>
    </row>
    <row r="31" spans="1:38" s="7" customFormat="1" ht="42.75" customHeight="1" x14ac:dyDescent="0.25">
      <c r="A31" s="19">
        <v>2016</v>
      </c>
      <c r="B31" s="9" t="s">
        <v>279</v>
      </c>
      <c r="C31" s="19" t="s">
        <v>68</v>
      </c>
      <c r="D31" s="4">
        <v>57</v>
      </c>
      <c r="E31" s="4" t="s">
        <v>104</v>
      </c>
      <c r="F31" s="4" t="s">
        <v>104</v>
      </c>
      <c r="G31" s="4" t="s">
        <v>90</v>
      </c>
      <c r="H31" s="4" t="s">
        <v>316</v>
      </c>
      <c r="I31" s="4" t="s">
        <v>97</v>
      </c>
      <c r="J31" s="4" t="s">
        <v>98</v>
      </c>
      <c r="K31" s="4" t="s">
        <v>272</v>
      </c>
      <c r="L31" s="4" t="s">
        <v>20</v>
      </c>
      <c r="M31" s="5">
        <v>0</v>
      </c>
      <c r="N31" s="21">
        <v>0</v>
      </c>
      <c r="O31" s="4" t="s">
        <v>21</v>
      </c>
      <c r="P31" s="4" t="s">
        <v>22</v>
      </c>
      <c r="Q31" s="4" t="s">
        <v>22</v>
      </c>
      <c r="R31" s="4" t="s">
        <v>21</v>
      </c>
      <c r="S31" s="4" t="s">
        <v>271</v>
      </c>
      <c r="T31" s="4" t="s">
        <v>270</v>
      </c>
      <c r="U31" s="4" t="s">
        <v>272</v>
      </c>
      <c r="V31" s="4" t="s">
        <v>130</v>
      </c>
      <c r="W31" s="4" t="s">
        <v>273</v>
      </c>
      <c r="X31" s="22" t="s">
        <v>283</v>
      </c>
      <c r="Y31" s="22" t="s">
        <v>121</v>
      </c>
      <c r="Z31" s="6">
        <v>7304</v>
      </c>
      <c r="AA31" s="6">
        <f t="shared" si="1"/>
        <v>7304</v>
      </c>
      <c r="AB31" s="6">
        <v>0</v>
      </c>
      <c r="AC31" s="4"/>
      <c r="AD31" s="4"/>
      <c r="AE31" s="4" t="s">
        <v>201</v>
      </c>
      <c r="AF31" s="4" t="s">
        <v>573</v>
      </c>
      <c r="AG31" s="16"/>
      <c r="AH31" s="80"/>
      <c r="AI31" s="80"/>
      <c r="AJ31" s="80"/>
      <c r="AK31" s="80"/>
      <c r="AL31" s="23">
        <v>43</v>
      </c>
    </row>
    <row r="32" spans="1:38" s="7" customFormat="1" ht="42.75" customHeight="1" x14ac:dyDescent="0.25">
      <c r="A32" s="19">
        <v>2016</v>
      </c>
      <c r="B32" s="9" t="s">
        <v>279</v>
      </c>
      <c r="C32" s="19" t="s">
        <v>68</v>
      </c>
      <c r="D32" s="4">
        <v>20</v>
      </c>
      <c r="E32" s="4" t="s">
        <v>100</v>
      </c>
      <c r="F32" s="4" t="s">
        <v>100</v>
      </c>
      <c r="G32" s="4" t="s">
        <v>90</v>
      </c>
      <c r="H32" s="18" t="s">
        <v>317</v>
      </c>
      <c r="I32" s="4" t="s">
        <v>268</v>
      </c>
      <c r="J32" s="4" t="s">
        <v>269</v>
      </c>
      <c r="K32" s="4" t="s">
        <v>272</v>
      </c>
      <c r="L32" s="4" t="s">
        <v>20</v>
      </c>
      <c r="M32" s="5">
        <v>0</v>
      </c>
      <c r="N32" s="21">
        <v>0</v>
      </c>
      <c r="O32" s="4" t="s">
        <v>21</v>
      </c>
      <c r="P32" s="4" t="s">
        <v>22</v>
      </c>
      <c r="Q32" s="4" t="s">
        <v>22</v>
      </c>
      <c r="R32" s="4" t="s">
        <v>21</v>
      </c>
      <c r="S32" s="4" t="s">
        <v>271</v>
      </c>
      <c r="T32" s="4" t="s">
        <v>270</v>
      </c>
      <c r="U32" s="4" t="s">
        <v>272</v>
      </c>
      <c r="V32" s="4" t="s">
        <v>130</v>
      </c>
      <c r="W32" s="4" t="s">
        <v>273</v>
      </c>
      <c r="X32" s="22" t="s">
        <v>283</v>
      </c>
      <c r="Y32" s="4" t="s">
        <v>121</v>
      </c>
      <c r="Z32" s="6">
        <v>7304</v>
      </c>
      <c r="AA32" s="6">
        <f t="shared" si="1"/>
        <v>7304</v>
      </c>
      <c r="AB32" s="6">
        <v>0</v>
      </c>
      <c r="AC32" s="4"/>
      <c r="AD32" s="4"/>
      <c r="AE32" s="4" t="s">
        <v>201</v>
      </c>
      <c r="AF32" s="4" t="s">
        <v>573</v>
      </c>
      <c r="AG32" s="16"/>
      <c r="AH32" s="80"/>
      <c r="AI32" s="80"/>
      <c r="AJ32" s="80"/>
      <c r="AK32" s="80"/>
      <c r="AL32" s="23">
        <v>42</v>
      </c>
    </row>
    <row r="33" spans="1:38" s="7" customFormat="1" ht="67.5" customHeight="1" x14ac:dyDescent="0.25">
      <c r="A33" s="20">
        <v>2016</v>
      </c>
      <c r="B33" s="9" t="s">
        <v>279</v>
      </c>
      <c r="C33" s="20" t="s">
        <v>68</v>
      </c>
      <c r="D33" s="4">
        <v>67</v>
      </c>
      <c r="E33" s="4" t="s">
        <v>24</v>
      </c>
      <c r="F33" s="4" t="s">
        <v>24</v>
      </c>
      <c r="G33" s="4" t="s">
        <v>198</v>
      </c>
      <c r="H33" s="4" t="s">
        <v>25</v>
      </c>
      <c r="I33" s="4" t="s">
        <v>26</v>
      </c>
      <c r="J33" s="4" t="s">
        <v>27</v>
      </c>
      <c r="K33" s="4" t="s">
        <v>318</v>
      </c>
      <c r="L33" s="4" t="s">
        <v>20</v>
      </c>
      <c r="M33" s="5">
        <v>0</v>
      </c>
      <c r="N33" s="21">
        <v>0</v>
      </c>
      <c r="O33" s="4" t="s">
        <v>21</v>
      </c>
      <c r="P33" s="4" t="s">
        <v>22</v>
      </c>
      <c r="Q33" s="4" t="s">
        <v>22</v>
      </c>
      <c r="R33" s="4" t="s">
        <v>21</v>
      </c>
      <c r="S33" s="4" t="s">
        <v>21</v>
      </c>
      <c r="T33" s="4" t="s">
        <v>55</v>
      </c>
      <c r="U33" s="4" t="s">
        <v>318</v>
      </c>
      <c r="V33" s="4" t="s">
        <v>287</v>
      </c>
      <c r="W33" s="4" t="s">
        <v>288</v>
      </c>
      <c r="X33" s="22" t="s">
        <v>164</v>
      </c>
      <c r="Y33" s="22" t="s">
        <v>121</v>
      </c>
      <c r="Z33" s="6">
        <v>7309</v>
      </c>
      <c r="AA33" s="6">
        <f t="shared" ref="AA33:AA48" si="2">Z33</f>
        <v>7309</v>
      </c>
      <c r="AB33" s="6">
        <v>0</v>
      </c>
      <c r="AC33" s="4"/>
      <c r="AD33" s="4"/>
      <c r="AE33" s="4" t="s">
        <v>201</v>
      </c>
      <c r="AF33" s="4" t="s">
        <v>573</v>
      </c>
      <c r="AG33" s="16"/>
      <c r="AH33" s="80"/>
      <c r="AI33" s="80"/>
      <c r="AJ33" s="80"/>
      <c r="AK33" s="80"/>
      <c r="AL33" s="23">
        <v>49</v>
      </c>
    </row>
    <row r="34" spans="1:38" s="7" customFormat="1" ht="69" customHeight="1" x14ac:dyDescent="0.25">
      <c r="A34" s="20">
        <v>2016</v>
      </c>
      <c r="B34" s="9" t="s">
        <v>279</v>
      </c>
      <c r="C34" s="20" t="s">
        <v>68</v>
      </c>
      <c r="D34" s="4">
        <v>7</v>
      </c>
      <c r="E34" s="4" t="s">
        <v>52</v>
      </c>
      <c r="F34" s="4" t="s">
        <v>52</v>
      </c>
      <c r="G34" s="4" t="s">
        <v>198</v>
      </c>
      <c r="H34" s="4" t="s">
        <v>320</v>
      </c>
      <c r="I34" s="4" t="s">
        <v>181</v>
      </c>
      <c r="J34" s="4" t="s">
        <v>150</v>
      </c>
      <c r="K34" s="4" t="s">
        <v>277</v>
      </c>
      <c r="L34" s="4" t="s">
        <v>20</v>
      </c>
      <c r="M34" s="5">
        <v>0</v>
      </c>
      <c r="N34" s="21">
        <v>0</v>
      </c>
      <c r="O34" s="4" t="s">
        <v>21</v>
      </c>
      <c r="P34" s="4" t="s">
        <v>22</v>
      </c>
      <c r="Q34" s="4" t="s">
        <v>22</v>
      </c>
      <c r="R34" s="4" t="s">
        <v>21</v>
      </c>
      <c r="S34" s="4" t="s">
        <v>21</v>
      </c>
      <c r="T34" s="4" t="s">
        <v>55</v>
      </c>
      <c r="U34" s="4" t="s">
        <v>277</v>
      </c>
      <c r="V34" s="4" t="s">
        <v>88</v>
      </c>
      <c r="W34" s="4" t="s">
        <v>319</v>
      </c>
      <c r="X34" s="22" t="s">
        <v>185</v>
      </c>
      <c r="Y34" s="22" t="s">
        <v>121</v>
      </c>
      <c r="Z34" s="6">
        <v>6872</v>
      </c>
      <c r="AA34" s="6">
        <f t="shared" si="2"/>
        <v>6872</v>
      </c>
      <c r="AB34" s="6">
        <v>0</v>
      </c>
      <c r="AC34" s="4"/>
      <c r="AD34" s="4"/>
      <c r="AE34" s="4" t="s">
        <v>201</v>
      </c>
      <c r="AF34" s="4" t="s">
        <v>573</v>
      </c>
      <c r="AG34" s="16"/>
      <c r="AH34" s="80"/>
      <c r="AI34" s="80"/>
      <c r="AJ34" s="80"/>
      <c r="AK34" s="80"/>
      <c r="AL34" s="23">
        <v>44</v>
      </c>
    </row>
    <row r="35" spans="1:38" s="11" customFormat="1" ht="45" customHeight="1" x14ac:dyDescent="0.25">
      <c r="A35" s="8">
        <v>2016</v>
      </c>
      <c r="B35" s="9" t="s">
        <v>279</v>
      </c>
      <c r="C35" s="9" t="s">
        <v>68</v>
      </c>
      <c r="D35" s="9">
        <v>7</v>
      </c>
      <c r="E35" s="9" t="s">
        <v>52</v>
      </c>
      <c r="F35" s="9" t="s">
        <v>52</v>
      </c>
      <c r="G35" s="9" t="s">
        <v>298</v>
      </c>
      <c r="H35" s="9" t="s">
        <v>322</v>
      </c>
      <c r="I35" s="9" t="s">
        <v>240</v>
      </c>
      <c r="J35" s="9" t="s">
        <v>323</v>
      </c>
      <c r="K35" s="9" t="s">
        <v>324</v>
      </c>
      <c r="L35" s="9" t="s">
        <v>20</v>
      </c>
      <c r="M35" s="19">
        <v>0</v>
      </c>
      <c r="N35" s="13">
        <v>0</v>
      </c>
      <c r="O35" s="4" t="s">
        <v>21</v>
      </c>
      <c r="P35" s="4" t="s">
        <v>22</v>
      </c>
      <c r="Q35" s="4" t="s">
        <v>22</v>
      </c>
      <c r="R35" s="4" t="s">
        <v>21</v>
      </c>
      <c r="S35" s="4" t="s">
        <v>21</v>
      </c>
      <c r="T35" s="4" t="s">
        <v>55</v>
      </c>
      <c r="U35" s="9" t="s">
        <v>324</v>
      </c>
      <c r="V35" s="8" t="s">
        <v>325</v>
      </c>
      <c r="W35" s="8" t="s">
        <v>325</v>
      </c>
      <c r="X35" s="22" t="s">
        <v>302</v>
      </c>
      <c r="Y35" s="22" t="s">
        <v>121</v>
      </c>
      <c r="Z35" s="13">
        <v>7016</v>
      </c>
      <c r="AA35" s="13">
        <f t="shared" si="2"/>
        <v>7016</v>
      </c>
      <c r="AB35" s="6">
        <v>0</v>
      </c>
      <c r="AC35" s="9"/>
      <c r="AD35" s="9"/>
      <c r="AE35" s="4" t="s">
        <v>201</v>
      </c>
      <c r="AF35" s="4" t="s">
        <v>573</v>
      </c>
      <c r="AG35" s="10"/>
      <c r="AH35" s="81"/>
      <c r="AI35" s="81"/>
      <c r="AJ35" s="81"/>
      <c r="AK35" s="81"/>
      <c r="AL35" s="10">
        <v>61</v>
      </c>
    </row>
    <row r="36" spans="1:38" s="18" customFormat="1" ht="41.25" customHeight="1" x14ac:dyDescent="0.25">
      <c r="A36" s="19">
        <v>2016</v>
      </c>
      <c r="B36" s="9" t="s">
        <v>279</v>
      </c>
      <c r="C36" s="19" t="s">
        <v>68</v>
      </c>
      <c r="D36" s="19">
        <v>36</v>
      </c>
      <c r="E36" s="19" t="s">
        <v>32</v>
      </c>
      <c r="F36" s="19" t="s">
        <v>32</v>
      </c>
      <c r="G36" s="4" t="s">
        <v>201</v>
      </c>
      <c r="H36" s="4" t="s">
        <v>261</v>
      </c>
      <c r="I36" s="4" t="s">
        <v>85</v>
      </c>
      <c r="J36" s="4" t="s">
        <v>86</v>
      </c>
      <c r="K36" s="4" t="s">
        <v>87</v>
      </c>
      <c r="L36" s="4" t="s">
        <v>20</v>
      </c>
      <c r="M36" s="4">
        <v>0</v>
      </c>
      <c r="N36" s="6">
        <v>0</v>
      </c>
      <c r="O36" s="4" t="s">
        <v>21</v>
      </c>
      <c r="P36" s="4" t="s">
        <v>22</v>
      </c>
      <c r="Q36" s="4" t="s">
        <v>22</v>
      </c>
      <c r="R36" s="4" t="s">
        <v>21</v>
      </c>
      <c r="S36" s="4" t="s">
        <v>21</v>
      </c>
      <c r="T36" s="4" t="s">
        <v>55</v>
      </c>
      <c r="U36" s="4" t="s">
        <v>87</v>
      </c>
      <c r="V36" s="4" t="s">
        <v>88</v>
      </c>
      <c r="W36" s="4" t="s">
        <v>23</v>
      </c>
      <c r="X36" s="9" t="s">
        <v>321</v>
      </c>
      <c r="Y36" s="22" t="s">
        <v>121</v>
      </c>
      <c r="Z36" s="6">
        <v>5142</v>
      </c>
      <c r="AA36" s="6">
        <f t="shared" si="2"/>
        <v>5142</v>
      </c>
      <c r="AB36" s="6">
        <v>0</v>
      </c>
      <c r="AC36" s="4"/>
      <c r="AD36" s="4"/>
      <c r="AE36" s="4" t="s">
        <v>201</v>
      </c>
      <c r="AF36" s="4" t="s">
        <v>573</v>
      </c>
      <c r="AG36" s="16"/>
      <c r="AH36" s="4"/>
      <c r="AI36" s="4"/>
      <c r="AJ36" s="4"/>
      <c r="AK36" s="4"/>
      <c r="AL36" s="16">
        <v>6</v>
      </c>
    </row>
    <row r="37" spans="1:38" s="18" customFormat="1" ht="38.25" x14ac:dyDescent="0.25">
      <c r="A37" s="19">
        <v>2016</v>
      </c>
      <c r="B37" s="9" t="s">
        <v>279</v>
      </c>
      <c r="C37" s="19" t="s">
        <v>68</v>
      </c>
      <c r="D37" s="4">
        <v>21</v>
      </c>
      <c r="E37" s="4" t="s">
        <v>109</v>
      </c>
      <c r="F37" s="4" t="s">
        <v>109</v>
      </c>
      <c r="G37" s="4" t="s">
        <v>202</v>
      </c>
      <c r="H37" s="4" t="s">
        <v>383</v>
      </c>
      <c r="I37" s="4" t="s">
        <v>110</v>
      </c>
      <c r="J37" s="4" t="s">
        <v>111</v>
      </c>
      <c r="K37" s="4" t="s">
        <v>127</v>
      </c>
      <c r="L37" s="4" t="s">
        <v>113</v>
      </c>
      <c r="M37" s="4">
        <v>0</v>
      </c>
      <c r="N37" s="6">
        <v>0</v>
      </c>
      <c r="O37" s="4" t="s">
        <v>21</v>
      </c>
      <c r="P37" s="4" t="s">
        <v>22</v>
      </c>
      <c r="Q37" s="4" t="s">
        <v>22</v>
      </c>
      <c r="R37" s="4" t="s">
        <v>114</v>
      </c>
      <c r="S37" s="4" t="s">
        <v>115</v>
      </c>
      <c r="T37" s="4" t="s">
        <v>116</v>
      </c>
      <c r="U37" s="4" t="s">
        <v>112</v>
      </c>
      <c r="V37" s="4" t="s">
        <v>95</v>
      </c>
      <c r="W37" s="4" t="s">
        <v>117</v>
      </c>
      <c r="X37" s="9" t="s">
        <v>118</v>
      </c>
      <c r="Y37" s="4" t="s">
        <v>123</v>
      </c>
      <c r="Z37" s="6">
        <v>17770</v>
      </c>
      <c r="AA37" s="6">
        <f t="shared" si="2"/>
        <v>17770</v>
      </c>
      <c r="AB37" s="6">
        <v>0</v>
      </c>
      <c r="AC37" s="4"/>
      <c r="AD37" s="4"/>
      <c r="AE37" s="4" t="s">
        <v>201</v>
      </c>
      <c r="AF37" s="4" t="s">
        <v>573</v>
      </c>
      <c r="AG37" s="16"/>
      <c r="AH37" s="4"/>
      <c r="AI37" s="4"/>
      <c r="AJ37" s="4"/>
      <c r="AK37" s="4"/>
      <c r="AL37" s="16">
        <v>10</v>
      </c>
    </row>
    <row r="38" spans="1:38" s="18" customFormat="1" ht="38.25" x14ac:dyDescent="0.25">
      <c r="A38" s="19">
        <v>2016</v>
      </c>
      <c r="B38" s="9" t="s">
        <v>279</v>
      </c>
      <c r="C38" s="19" t="s">
        <v>68</v>
      </c>
      <c r="D38" s="4">
        <v>21</v>
      </c>
      <c r="E38" s="4" t="s">
        <v>109</v>
      </c>
      <c r="F38" s="4" t="s">
        <v>109</v>
      </c>
      <c r="G38" s="4" t="s">
        <v>202</v>
      </c>
      <c r="H38" s="4" t="s">
        <v>560</v>
      </c>
      <c r="I38" s="4" t="s">
        <v>327</v>
      </c>
      <c r="J38" s="4" t="s">
        <v>328</v>
      </c>
      <c r="K38" s="4" t="s">
        <v>127</v>
      </c>
      <c r="L38" s="4" t="s">
        <v>113</v>
      </c>
      <c r="M38" s="4">
        <v>0</v>
      </c>
      <c r="N38" s="6">
        <v>0</v>
      </c>
      <c r="O38" s="4" t="s">
        <v>21</v>
      </c>
      <c r="P38" s="4" t="s">
        <v>22</v>
      </c>
      <c r="Q38" s="4" t="s">
        <v>22</v>
      </c>
      <c r="R38" s="4" t="s">
        <v>114</v>
      </c>
      <c r="S38" s="4" t="s">
        <v>115</v>
      </c>
      <c r="T38" s="4" t="s">
        <v>116</v>
      </c>
      <c r="U38" s="4" t="s">
        <v>112</v>
      </c>
      <c r="V38" s="4" t="s">
        <v>95</v>
      </c>
      <c r="W38" s="4" t="s">
        <v>117</v>
      </c>
      <c r="X38" s="9" t="s">
        <v>118</v>
      </c>
      <c r="Y38" s="4" t="s">
        <v>123</v>
      </c>
      <c r="Z38" s="6">
        <v>17770</v>
      </c>
      <c r="AA38" s="6">
        <f t="shared" si="2"/>
        <v>17770</v>
      </c>
      <c r="AB38" s="6">
        <v>0</v>
      </c>
      <c r="AC38" s="4"/>
      <c r="AD38" s="4"/>
      <c r="AE38" s="4" t="s">
        <v>201</v>
      </c>
      <c r="AF38" s="4" t="s">
        <v>573</v>
      </c>
      <c r="AG38" s="16"/>
      <c r="AH38" s="4"/>
      <c r="AI38" s="4"/>
      <c r="AJ38" s="4"/>
      <c r="AK38" s="4"/>
      <c r="AL38" s="16">
        <v>62</v>
      </c>
    </row>
    <row r="39" spans="1:38" s="18" customFormat="1" ht="38.25" x14ac:dyDescent="0.25">
      <c r="A39" s="19">
        <v>2016</v>
      </c>
      <c r="B39" s="9" t="s">
        <v>279</v>
      </c>
      <c r="C39" s="19" t="s">
        <v>68</v>
      </c>
      <c r="D39" s="4">
        <v>21</v>
      </c>
      <c r="E39" s="4" t="s">
        <v>109</v>
      </c>
      <c r="F39" s="4" t="s">
        <v>109</v>
      </c>
      <c r="G39" s="4" t="s">
        <v>202</v>
      </c>
      <c r="H39" s="4" t="s">
        <v>561</v>
      </c>
      <c r="I39" s="4" t="s">
        <v>329</v>
      </c>
      <c r="J39" s="4" t="s">
        <v>330</v>
      </c>
      <c r="K39" s="4" t="s">
        <v>127</v>
      </c>
      <c r="L39" s="4" t="s">
        <v>113</v>
      </c>
      <c r="M39" s="4">
        <v>0</v>
      </c>
      <c r="N39" s="6">
        <v>0</v>
      </c>
      <c r="O39" s="4" t="s">
        <v>21</v>
      </c>
      <c r="P39" s="4" t="s">
        <v>22</v>
      </c>
      <c r="Q39" s="4" t="s">
        <v>22</v>
      </c>
      <c r="R39" s="4" t="s">
        <v>114</v>
      </c>
      <c r="S39" s="4" t="s">
        <v>115</v>
      </c>
      <c r="T39" s="4" t="s">
        <v>116</v>
      </c>
      <c r="U39" s="4" t="s">
        <v>112</v>
      </c>
      <c r="V39" s="4" t="s">
        <v>95</v>
      </c>
      <c r="W39" s="4" t="s">
        <v>117</v>
      </c>
      <c r="X39" s="9" t="s">
        <v>118</v>
      </c>
      <c r="Y39" s="4" t="s">
        <v>123</v>
      </c>
      <c r="Z39" s="6">
        <v>17770</v>
      </c>
      <c r="AA39" s="6">
        <f t="shared" si="2"/>
        <v>17770</v>
      </c>
      <c r="AB39" s="6">
        <v>0</v>
      </c>
      <c r="AC39" s="4"/>
      <c r="AD39" s="4"/>
      <c r="AE39" s="4" t="s">
        <v>201</v>
      </c>
      <c r="AF39" s="4" t="s">
        <v>573</v>
      </c>
      <c r="AG39" s="16"/>
      <c r="AH39" s="4"/>
      <c r="AI39" s="4"/>
      <c r="AJ39" s="4"/>
      <c r="AK39" s="4"/>
      <c r="AL39" s="16">
        <v>63</v>
      </c>
    </row>
    <row r="40" spans="1:38" s="18" customFormat="1" ht="38.25" x14ac:dyDescent="0.25">
      <c r="A40" s="19">
        <v>2016</v>
      </c>
      <c r="B40" s="9" t="s">
        <v>279</v>
      </c>
      <c r="C40" s="19" t="s">
        <v>68</v>
      </c>
      <c r="D40" s="4">
        <v>21</v>
      </c>
      <c r="E40" s="4" t="s">
        <v>109</v>
      </c>
      <c r="F40" s="4" t="s">
        <v>109</v>
      </c>
      <c r="G40" s="4" t="s">
        <v>202</v>
      </c>
      <c r="H40" s="4" t="s">
        <v>562</v>
      </c>
      <c r="I40" s="4" t="s">
        <v>331</v>
      </c>
      <c r="J40" s="4" t="s">
        <v>332</v>
      </c>
      <c r="K40" s="4" t="s">
        <v>127</v>
      </c>
      <c r="L40" s="4" t="s">
        <v>113</v>
      </c>
      <c r="M40" s="4">
        <v>0</v>
      </c>
      <c r="N40" s="6">
        <v>0</v>
      </c>
      <c r="O40" s="4" t="s">
        <v>21</v>
      </c>
      <c r="P40" s="4" t="s">
        <v>22</v>
      </c>
      <c r="Q40" s="4" t="s">
        <v>22</v>
      </c>
      <c r="R40" s="4" t="s">
        <v>114</v>
      </c>
      <c r="S40" s="4" t="s">
        <v>115</v>
      </c>
      <c r="T40" s="4" t="s">
        <v>116</v>
      </c>
      <c r="U40" s="4" t="s">
        <v>112</v>
      </c>
      <c r="V40" s="4" t="s">
        <v>95</v>
      </c>
      <c r="W40" s="4" t="s">
        <v>117</v>
      </c>
      <c r="X40" s="9" t="s">
        <v>118</v>
      </c>
      <c r="Y40" s="4" t="s">
        <v>123</v>
      </c>
      <c r="Z40" s="6">
        <v>17770</v>
      </c>
      <c r="AA40" s="6">
        <f t="shared" si="2"/>
        <v>17770</v>
      </c>
      <c r="AB40" s="6">
        <v>0</v>
      </c>
      <c r="AC40" s="4"/>
      <c r="AD40" s="4"/>
      <c r="AE40" s="4" t="s">
        <v>201</v>
      </c>
      <c r="AF40" s="4" t="s">
        <v>573</v>
      </c>
      <c r="AG40" s="16"/>
      <c r="AH40" s="4"/>
      <c r="AI40" s="4"/>
      <c r="AJ40" s="4"/>
      <c r="AK40" s="4"/>
      <c r="AL40" s="16">
        <v>64</v>
      </c>
    </row>
    <row r="41" spans="1:38" s="18" customFormat="1" ht="38.25" x14ac:dyDescent="0.25">
      <c r="A41" s="19">
        <v>2016</v>
      </c>
      <c r="B41" s="9" t="s">
        <v>279</v>
      </c>
      <c r="C41" s="19" t="s">
        <v>68</v>
      </c>
      <c r="D41" s="4">
        <v>21</v>
      </c>
      <c r="E41" s="4" t="s">
        <v>109</v>
      </c>
      <c r="F41" s="4" t="s">
        <v>109</v>
      </c>
      <c r="G41" s="4" t="s">
        <v>202</v>
      </c>
      <c r="H41" s="4" t="s">
        <v>563</v>
      </c>
      <c r="I41" s="4" t="s">
        <v>333</v>
      </c>
      <c r="J41" s="4" t="s">
        <v>333</v>
      </c>
      <c r="K41" s="4" t="s">
        <v>127</v>
      </c>
      <c r="L41" s="4" t="s">
        <v>113</v>
      </c>
      <c r="M41" s="4">
        <v>0</v>
      </c>
      <c r="N41" s="6">
        <v>0</v>
      </c>
      <c r="O41" s="4" t="s">
        <v>21</v>
      </c>
      <c r="P41" s="4" t="s">
        <v>22</v>
      </c>
      <c r="Q41" s="4" t="s">
        <v>22</v>
      </c>
      <c r="R41" s="4" t="s">
        <v>114</v>
      </c>
      <c r="S41" s="4" t="s">
        <v>115</v>
      </c>
      <c r="T41" s="4" t="s">
        <v>116</v>
      </c>
      <c r="U41" s="4" t="s">
        <v>112</v>
      </c>
      <c r="V41" s="4" t="s">
        <v>95</v>
      </c>
      <c r="W41" s="4" t="s">
        <v>117</v>
      </c>
      <c r="X41" s="9" t="s">
        <v>118</v>
      </c>
      <c r="Y41" s="4" t="s">
        <v>123</v>
      </c>
      <c r="Z41" s="6">
        <v>17770</v>
      </c>
      <c r="AA41" s="6">
        <f t="shared" si="2"/>
        <v>17770</v>
      </c>
      <c r="AB41" s="6">
        <v>0</v>
      </c>
      <c r="AC41" s="4"/>
      <c r="AD41" s="4"/>
      <c r="AE41" s="4" t="s">
        <v>201</v>
      </c>
      <c r="AF41" s="4" t="s">
        <v>573</v>
      </c>
      <c r="AG41" s="16"/>
      <c r="AH41" s="4"/>
      <c r="AI41" s="4"/>
      <c r="AJ41" s="4"/>
      <c r="AK41" s="4"/>
      <c r="AL41" s="16">
        <v>65</v>
      </c>
    </row>
    <row r="42" spans="1:38" s="11" customFormat="1" ht="46.5" customHeight="1" x14ac:dyDescent="0.25">
      <c r="A42" s="8">
        <v>2016</v>
      </c>
      <c r="B42" s="9" t="s">
        <v>279</v>
      </c>
      <c r="C42" s="9" t="s">
        <v>68</v>
      </c>
      <c r="D42" s="9">
        <v>43</v>
      </c>
      <c r="E42" s="9" t="s">
        <v>344</v>
      </c>
      <c r="F42" s="9" t="s">
        <v>344</v>
      </c>
      <c r="G42" s="9" t="s">
        <v>198</v>
      </c>
      <c r="H42" s="8" t="s">
        <v>340</v>
      </c>
      <c r="I42" s="9" t="s">
        <v>341</v>
      </c>
      <c r="J42" s="9" t="s">
        <v>342</v>
      </c>
      <c r="K42" s="9" t="s">
        <v>191</v>
      </c>
      <c r="L42" s="9" t="s">
        <v>113</v>
      </c>
      <c r="M42" s="19">
        <v>0</v>
      </c>
      <c r="N42" s="13">
        <v>0</v>
      </c>
      <c r="O42" s="4" t="s">
        <v>21</v>
      </c>
      <c r="P42" s="4" t="s">
        <v>22</v>
      </c>
      <c r="Q42" s="4" t="s">
        <v>22</v>
      </c>
      <c r="R42" s="9" t="s">
        <v>114</v>
      </c>
      <c r="S42" s="4" t="s">
        <v>192</v>
      </c>
      <c r="T42" s="4" t="s">
        <v>193</v>
      </c>
      <c r="U42" s="9" t="s">
        <v>191</v>
      </c>
      <c r="V42" s="8" t="s">
        <v>177</v>
      </c>
      <c r="W42" s="8" t="s">
        <v>194</v>
      </c>
      <c r="X42" s="9" t="s">
        <v>195</v>
      </c>
      <c r="Y42" s="4" t="s">
        <v>123</v>
      </c>
      <c r="Z42" s="13">
        <v>13752</v>
      </c>
      <c r="AA42" s="13">
        <f t="shared" si="2"/>
        <v>13752</v>
      </c>
      <c r="AB42" s="6">
        <v>0</v>
      </c>
      <c r="AC42" s="9"/>
      <c r="AD42" s="9"/>
      <c r="AE42" s="4" t="s">
        <v>201</v>
      </c>
      <c r="AF42" s="4" t="s">
        <v>573</v>
      </c>
      <c r="AG42" s="10"/>
      <c r="AH42" s="81"/>
      <c r="AI42" s="81"/>
      <c r="AJ42" s="81"/>
      <c r="AK42" s="81"/>
      <c r="AL42" s="10">
        <v>66</v>
      </c>
    </row>
    <row r="43" spans="1:38" s="11" customFormat="1" ht="44.25" customHeight="1" x14ac:dyDescent="0.25">
      <c r="A43" s="8">
        <v>2016</v>
      </c>
      <c r="B43" s="9" t="s">
        <v>279</v>
      </c>
      <c r="C43" s="9" t="s">
        <v>68</v>
      </c>
      <c r="D43" s="9">
        <v>36</v>
      </c>
      <c r="E43" s="9" t="s">
        <v>32</v>
      </c>
      <c r="F43" s="9" t="s">
        <v>32</v>
      </c>
      <c r="G43" s="9" t="s">
        <v>198</v>
      </c>
      <c r="H43" s="8" t="s">
        <v>345</v>
      </c>
      <c r="I43" s="9" t="s">
        <v>346</v>
      </c>
      <c r="J43" s="9" t="s">
        <v>347</v>
      </c>
      <c r="K43" s="9" t="s">
        <v>191</v>
      </c>
      <c r="L43" s="9" t="s">
        <v>113</v>
      </c>
      <c r="M43" s="19">
        <v>0</v>
      </c>
      <c r="N43" s="13">
        <v>0</v>
      </c>
      <c r="O43" s="4" t="s">
        <v>21</v>
      </c>
      <c r="P43" s="4" t="s">
        <v>22</v>
      </c>
      <c r="Q43" s="4" t="s">
        <v>22</v>
      </c>
      <c r="R43" s="9" t="s">
        <v>114</v>
      </c>
      <c r="S43" s="4" t="s">
        <v>192</v>
      </c>
      <c r="T43" s="4" t="s">
        <v>193</v>
      </c>
      <c r="U43" s="9" t="s">
        <v>191</v>
      </c>
      <c r="V43" s="8" t="s">
        <v>177</v>
      </c>
      <c r="W43" s="8" t="s">
        <v>194</v>
      </c>
      <c r="X43" s="9" t="s">
        <v>195</v>
      </c>
      <c r="Y43" s="4" t="s">
        <v>123</v>
      </c>
      <c r="Z43" s="13">
        <v>13752</v>
      </c>
      <c r="AA43" s="13">
        <f t="shared" si="2"/>
        <v>13752</v>
      </c>
      <c r="AB43" s="6">
        <v>0</v>
      </c>
      <c r="AC43" s="9"/>
      <c r="AD43" s="9"/>
      <c r="AE43" s="4" t="s">
        <v>201</v>
      </c>
      <c r="AF43" s="4" t="s">
        <v>573</v>
      </c>
      <c r="AG43" s="10"/>
      <c r="AH43" s="81"/>
      <c r="AI43" s="81"/>
      <c r="AJ43" s="81"/>
      <c r="AK43" s="81"/>
      <c r="AL43" s="10">
        <v>67</v>
      </c>
    </row>
    <row r="44" spans="1:38" s="11" customFormat="1" ht="44.25" customHeight="1" x14ac:dyDescent="0.25">
      <c r="A44" s="8">
        <v>2016</v>
      </c>
      <c r="B44" s="9" t="s">
        <v>279</v>
      </c>
      <c r="C44" s="9" t="s">
        <v>68</v>
      </c>
      <c r="D44" s="9">
        <v>60</v>
      </c>
      <c r="E44" s="9" t="s">
        <v>343</v>
      </c>
      <c r="F44" s="9" t="s">
        <v>343</v>
      </c>
      <c r="G44" s="9" t="s">
        <v>198</v>
      </c>
      <c r="H44" s="8" t="s">
        <v>348</v>
      </c>
      <c r="I44" s="9" t="s">
        <v>349</v>
      </c>
      <c r="J44" s="9" t="s">
        <v>350</v>
      </c>
      <c r="K44" s="9" t="s">
        <v>191</v>
      </c>
      <c r="L44" s="9" t="s">
        <v>113</v>
      </c>
      <c r="M44" s="19">
        <v>0</v>
      </c>
      <c r="N44" s="13">
        <v>0</v>
      </c>
      <c r="O44" s="4" t="s">
        <v>21</v>
      </c>
      <c r="P44" s="4" t="s">
        <v>22</v>
      </c>
      <c r="Q44" s="4" t="s">
        <v>22</v>
      </c>
      <c r="R44" s="9" t="s">
        <v>114</v>
      </c>
      <c r="S44" s="4" t="s">
        <v>192</v>
      </c>
      <c r="T44" s="4" t="s">
        <v>193</v>
      </c>
      <c r="U44" s="9" t="s">
        <v>191</v>
      </c>
      <c r="V44" s="8" t="s">
        <v>177</v>
      </c>
      <c r="W44" s="8" t="s">
        <v>194</v>
      </c>
      <c r="X44" s="9" t="s">
        <v>195</v>
      </c>
      <c r="Y44" s="4" t="s">
        <v>123</v>
      </c>
      <c r="Z44" s="13">
        <v>13752</v>
      </c>
      <c r="AA44" s="13">
        <f t="shared" si="2"/>
        <v>13752</v>
      </c>
      <c r="AB44" s="6">
        <v>0</v>
      </c>
      <c r="AC44" s="9"/>
      <c r="AD44" s="9"/>
      <c r="AE44" s="4" t="s">
        <v>201</v>
      </c>
      <c r="AF44" s="4" t="s">
        <v>573</v>
      </c>
      <c r="AG44" s="10"/>
      <c r="AH44" s="81"/>
      <c r="AI44" s="81"/>
      <c r="AJ44" s="81"/>
      <c r="AK44" s="81"/>
      <c r="AL44" s="10">
        <v>68</v>
      </c>
    </row>
    <row r="45" spans="1:38" s="18" customFormat="1" ht="38.25" x14ac:dyDescent="0.25">
      <c r="A45" s="19">
        <v>2016</v>
      </c>
      <c r="B45" s="9" t="s">
        <v>279</v>
      </c>
      <c r="C45" s="19" t="s">
        <v>68</v>
      </c>
      <c r="D45" s="4">
        <v>21</v>
      </c>
      <c r="E45" s="4" t="s">
        <v>109</v>
      </c>
      <c r="F45" s="4" t="s">
        <v>109</v>
      </c>
      <c r="G45" s="4" t="s">
        <v>202</v>
      </c>
      <c r="H45" s="4" t="s">
        <v>335</v>
      </c>
      <c r="I45" s="4" t="s">
        <v>334</v>
      </c>
      <c r="J45" s="4" t="s">
        <v>244</v>
      </c>
      <c r="K45" s="4" t="s">
        <v>336</v>
      </c>
      <c r="L45" s="4" t="s">
        <v>113</v>
      </c>
      <c r="M45" s="4">
        <v>0</v>
      </c>
      <c r="N45" s="6">
        <v>0</v>
      </c>
      <c r="O45" s="4" t="s">
        <v>21</v>
      </c>
      <c r="P45" s="4" t="s">
        <v>22</v>
      </c>
      <c r="Q45" s="4" t="s">
        <v>22</v>
      </c>
      <c r="R45" s="4" t="s">
        <v>114</v>
      </c>
      <c r="S45" s="4" t="s">
        <v>115</v>
      </c>
      <c r="T45" s="4" t="s">
        <v>116</v>
      </c>
      <c r="U45" s="4" t="s">
        <v>336</v>
      </c>
      <c r="V45" s="4" t="s">
        <v>95</v>
      </c>
      <c r="W45" s="4" t="s">
        <v>117</v>
      </c>
      <c r="X45" s="9" t="s">
        <v>118</v>
      </c>
      <c r="Y45" s="4" t="s">
        <v>123</v>
      </c>
      <c r="Z45" s="6">
        <v>17770</v>
      </c>
      <c r="AA45" s="6">
        <f t="shared" si="2"/>
        <v>17770</v>
      </c>
      <c r="AB45" s="6">
        <v>0</v>
      </c>
      <c r="AC45" s="4"/>
      <c r="AD45" s="4"/>
      <c r="AE45" s="4" t="s">
        <v>201</v>
      </c>
      <c r="AF45" s="4" t="s">
        <v>573</v>
      </c>
      <c r="AG45" s="16"/>
      <c r="AH45" s="4"/>
      <c r="AI45" s="4"/>
      <c r="AJ45" s="4"/>
      <c r="AK45" s="4"/>
      <c r="AL45" s="16">
        <v>69</v>
      </c>
    </row>
    <row r="46" spans="1:38" s="18" customFormat="1" ht="38.25" x14ac:dyDescent="0.25">
      <c r="A46" s="19">
        <v>2016</v>
      </c>
      <c r="B46" s="9" t="s">
        <v>279</v>
      </c>
      <c r="C46" s="19" t="s">
        <v>68</v>
      </c>
      <c r="D46" s="4">
        <v>21</v>
      </c>
      <c r="E46" s="4" t="s">
        <v>109</v>
      </c>
      <c r="F46" s="4" t="s">
        <v>109</v>
      </c>
      <c r="G46" s="4" t="s">
        <v>202</v>
      </c>
      <c r="H46" s="4" t="s">
        <v>337</v>
      </c>
      <c r="I46" s="4" t="s">
        <v>338</v>
      </c>
      <c r="J46" s="4" t="s">
        <v>339</v>
      </c>
      <c r="K46" s="4" t="s">
        <v>336</v>
      </c>
      <c r="L46" s="4" t="s">
        <v>113</v>
      </c>
      <c r="M46" s="4">
        <v>0</v>
      </c>
      <c r="N46" s="6">
        <v>0</v>
      </c>
      <c r="O46" s="4" t="s">
        <v>21</v>
      </c>
      <c r="P46" s="4" t="s">
        <v>22</v>
      </c>
      <c r="Q46" s="4" t="s">
        <v>22</v>
      </c>
      <c r="R46" s="4" t="s">
        <v>114</v>
      </c>
      <c r="S46" s="4" t="s">
        <v>115</v>
      </c>
      <c r="T46" s="4" t="s">
        <v>116</v>
      </c>
      <c r="U46" s="4" t="s">
        <v>336</v>
      </c>
      <c r="V46" s="4" t="s">
        <v>95</v>
      </c>
      <c r="W46" s="4" t="s">
        <v>117</v>
      </c>
      <c r="X46" s="9" t="s">
        <v>118</v>
      </c>
      <c r="Y46" s="4" t="s">
        <v>123</v>
      </c>
      <c r="Z46" s="6">
        <v>17770</v>
      </c>
      <c r="AA46" s="6">
        <f t="shared" si="2"/>
        <v>17770</v>
      </c>
      <c r="AB46" s="6">
        <v>0</v>
      </c>
      <c r="AC46" s="4"/>
      <c r="AD46" s="4"/>
      <c r="AE46" s="4" t="s">
        <v>201</v>
      </c>
      <c r="AF46" s="4" t="s">
        <v>573</v>
      </c>
      <c r="AG46" s="16"/>
      <c r="AH46" s="4"/>
      <c r="AI46" s="4"/>
      <c r="AJ46" s="4"/>
      <c r="AK46" s="4"/>
      <c r="AL46" s="16">
        <v>70</v>
      </c>
    </row>
    <row r="47" spans="1:38" s="7" customFormat="1" ht="45.75" customHeight="1" x14ac:dyDescent="0.25">
      <c r="A47" s="15">
        <v>2016</v>
      </c>
      <c r="B47" s="4" t="s">
        <v>279</v>
      </c>
      <c r="C47" s="15" t="s">
        <v>68</v>
      </c>
      <c r="D47" s="4">
        <v>7</v>
      </c>
      <c r="E47" s="4" t="s">
        <v>52</v>
      </c>
      <c r="F47" s="4" t="s">
        <v>52</v>
      </c>
      <c r="G47" s="4" t="s">
        <v>198</v>
      </c>
      <c r="H47" s="4" t="s">
        <v>356</v>
      </c>
      <c r="I47" s="4" t="s">
        <v>181</v>
      </c>
      <c r="J47" s="4" t="s">
        <v>150</v>
      </c>
      <c r="K47" s="4" t="s">
        <v>191</v>
      </c>
      <c r="L47" s="4" t="s">
        <v>113</v>
      </c>
      <c r="M47" s="4">
        <v>0</v>
      </c>
      <c r="N47" s="6">
        <v>0</v>
      </c>
      <c r="O47" s="4" t="s">
        <v>21</v>
      </c>
      <c r="P47" s="4" t="s">
        <v>22</v>
      </c>
      <c r="Q47" s="4" t="s">
        <v>22</v>
      </c>
      <c r="R47" s="4" t="s">
        <v>114</v>
      </c>
      <c r="S47" s="4" t="s">
        <v>192</v>
      </c>
      <c r="T47" s="4" t="s">
        <v>193</v>
      </c>
      <c r="U47" s="4" t="s">
        <v>191</v>
      </c>
      <c r="V47" s="4" t="s">
        <v>177</v>
      </c>
      <c r="W47" s="4" t="s">
        <v>194</v>
      </c>
      <c r="X47" s="5" t="s">
        <v>195</v>
      </c>
      <c r="Y47" s="5" t="s">
        <v>123</v>
      </c>
      <c r="Z47" s="6">
        <v>13752</v>
      </c>
      <c r="AA47" s="6">
        <f t="shared" si="2"/>
        <v>13752</v>
      </c>
      <c r="AB47" s="6">
        <v>0</v>
      </c>
      <c r="AC47" s="4"/>
      <c r="AD47" s="4"/>
      <c r="AE47" s="4" t="s">
        <v>201</v>
      </c>
      <c r="AF47" s="4" t="s">
        <v>573</v>
      </c>
      <c r="AG47" s="16"/>
      <c r="AH47" s="80"/>
      <c r="AI47" s="80"/>
      <c r="AJ47" s="80"/>
      <c r="AK47" s="80"/>
      <c r="AL47" s="16">
        <v>24</v>
      </c>
    </row>
    <row r="48" spans="1:38" s="18" customFormat="1" ht="38.25" x14ac:dyDescent="0.25">
      <c r="A48" s="20">
        <v>2016</v>
      </c>
      <c r="B48" s="22" t="s">
        <v>279</v>
      </c>
      <c r="C48" s="20" t="s">
        <v>68</v>
      </c>
      <c r="D48" s="5">
        <v>21</v>
      </c>
      <c r="E48" s="5" t="s">
        <v>109</v>
      </c>
      <c r="F48" s="5" t="s">
        <v>109</v>
      </c>
      <c r="G48" s="5" t="s">
        <v>202</v>
      </c>
      <c r="H48" s="5" t="s">
        <v>564</v>
      </c>
      <c r="I48" s="5" t="s">
        <v>332</v>
      </c>
      <c r="J48" s="5" t="s">
        <v>351</v>
      </c>
      <c r="K48" s="5" t="s">
        <v>112</v>
      </c>
      <c r="L48" s="5" t="s">
        <v>113</v>
      </c>
      <c r="M48" s="5">
        <v>0</v>
      </c>
      <c r="N48" s="21">
        <v>0</v>
      </c>
      <c r="O48" s="5" t="s">
        <v>21</v>
      </c>
      <c r="P48" s="5" t="s">
        <v>22</v>
      </c>
      <c r="Q48" s="5" t="s">
        <v>22</v>
      </c>
      <c r="R48" s="5" t="s">
        <v>114</v>
      </c>
      <c r="S48" s="5" t="s">
        <v>115</v>
      </c>
      <c r="T48" s="5" t="s">
        <v>116</v>
      </c>
      <c r="U48" s="5" t="s">
        <v>112</v>
      </c>
      <c r="V48" s="5" t="s">
        <v>95</v>
      </c>
      <c r="W48" s="5" t="s">
        <v>117</v>
      </c>
      <c r="X48" s="22" t="s">
        <v>118</v>
      </c>
      <c r="Y48" s="5" t="s">
        <v>123</v>
      </c>
      <c r="Z48" s="21">
        <v>17770</v>
      </c>
      <c r="AA48" s="21">
        <f t="shared" si="2"/>
        <v>17770</v>
      </c>
      <c r="AB48" s="6">
        <v>0</v>
      </c>
      <c r="AC48" s="5"/>
      <c r="AD48" s="5"/>
      <c r="AE48" s="5" t="s">
        <v>201</v>
      </c>
      <c r="AF48" s="4" t="s">
        <v>573</v>
      </c>
      <c r="AG48" s="16"/>
      <c r="AH48" s="4"/>
      <c r="AI48" s="4"/>
      <c r="AJ48" s="4"/>
      <c r="AK48" s="4"/>
      <c r="AL48" s="23">
        <v>72</v>
      </c>
    </row>
    <row r="49" spans="1:38" s="75" customFormat="1" ht="31.5" x14ac:dyDescent="0.25">
      <c r="A49" s="76">
        <v>2016</v>
      </c>
      <c r="B49" s="76" t="s">
        <v>279</v>
      </c>
      <c r="C49" s="76" t="s">
        <v>68</v>
      </c>
      <c r="D49" s="76" t="s">
        <v>573</v>
      </c>
      <c r="E49" s="76" t="s">
        <v>573</v>
      </c>
      <c r="F49" s="76" t="s">
        <v>573</v>
      </c>
      <c r="G49" s="77" t="s">
        <v>574</v>
      </c>
      <c r="H49" s="76" t="s">
        <v>573</v>
      </c>
      <c r="I49" s="76" t="s">
        <v>573</v>
      </c>
      <c r="J49" s="76" t="s">
        <v>573</v>
      </c>
      <c r="K49" s="76" t="s">
        <v>573</v>
      </c>
      <c r="L49" s="76" t="s">
        <v>573</v>
      </c>
      <c r="M49" s="76">
        <v>0</v>
      </c>
      <c r="N49" s="78">
        <f>SUM(N11:N48)</f>
        <v>0</v>
      </c>
      <c r="O49" s="79" t="s">
        <v>573</v>
      </c>
      <c r="P49" s="79" t="s">
        <v>573</v>
      </c>
      <c r="Q49" s="79" t="s">
        <v>573</v>
      </c>
      <c r="R49" s="76" t="s">
        <v>573</v>
      </c>
      <c r="S49" s="76" t="s">
        <v>573</v>
      </c>
      <c r="T49" s="76" t="s">
        <v>573</v>
      </c>
      <c r="U49" s="76" t="s">
        <v>573</v>
      </c>
      <c r="V49" s="76" t="s">
        <v>573</v>
      </c>
      <c r="W49" s="76" t="s">
        <v>573</v>
      </c>
      <c r="X49" s="76" t="s">
        <v>573</v>
      </c>
      <c r="Y49" s="76" t="s">
        <v>573</v>
      </c>
      <c r="Z49" s="78">
        <f>SUM(Z11:Z48)</f>
        <v>374284.74</v>
      </c>
      <c r="AA49" s="78">
        <f>SUM(AA11:AA48)</f>
        <v>374284.74</v>
      </c>
      <c r="AB49" s="6">
        <v>0</v>
      </c>
      <c r="AC49" s="76" t="s">
        <v>573</v>
      </c>
      <c r="AD49" s="76" t="s">
        <v>573</v>
      </c>
      <c r="AE49" s="76" t="s">
        <v>201</v>
      </c>
      <c r="AF49" s="76"/>
      <c r="AG49" s="76"/>
      <c r="AH49" s="76"/>
      <c r="AI49" s="76"/>
      <c r="AJ49" s="76"/>
      <c r="AK49" s="76"/>
      <c r="AL49" s="76" t="s">
        <v>573</v>
      </c>
    </row>
    <row r="51" spans="1:38" x14ac:dyDescent="0.25">
      <c r="Y51" s="113" t="s">
        <v>578</v>
      </c>
      <c r="Z51" s="114">
        <v>13298</v>
      </c>
      <c r="AA51" s="113"/>
    </row>
    <row r="52" spans="1:38" s="12" customFormat="1" ht="29.25" customHeight="1" x14ac:dyDescent="0.25">
      <c r="B52" s="2" t="s">
        <v>11</v>
      </c>
      <c r="Y52" s="115" t="s">
        <v>579</v>
      </c>
      <c r="Z52" s="114">
        <f>500+520+520+520+520+500+520+520+520</f>
        <v>4640</v>
      </c>
      <c r="AA52" s="116"/>
      <c r="AB52" s="146"/>
    </row>
    <row r="53" spans="1:38" s="12" customFormat="1" ht="21" customHeight="1" x14ac:dyDescent="0.25">
      <c r="B53" s="174" t="s">
        <v>399</v>
      </c>
      <c r="C53" s="175"/>
      <c r="D53" s="175"/>
      <c r="E53" s="175"/>
      <c r="F53" s="176"/>
      <c r="Y53" s="116"/>
      <c r="Z53" s="117">
        <f>Z51+Z52</f>
        <v>17938</v>
      </c>
      <c r="AA53" s="116"/>
      <c r="AB53" s="146"/>
    </row>
    <row r="54" spans="1:38" s="12" customFormat="1" ht="21" customHeight="1" x14ac:dyDescent="0.25">
      <c r="B54" s="177"/>
      <c r="C54" s="178"/>
      <c r="D54" s="178"/>
      <c r="E54" s="178"/>
      <c r="F54" s="179"/>
      <c r="Y54" s="116"/>
      <c r="Z54" s="117">
        <v>374284.74</v>
      </c>
      <c r="AA54" s="116"/>
      <c r="AB54" s="146"/>
    </row>
    <row r="55" spans="1:38" s="12" customFormat="1" ht="21" customHeight="1" x14ac:dyDescent="0.25">
      <c r="B55" s="177"/>
      <c r="C55" s="178"/>
      <c r="D55" s="178"/>
      <c r="E55" s="178"/>
      <c r="F55" s="179"/>
      <c r="Y55" s="116"/>
      <c r="Z55" s="118">
        <f>Z53+Z54</f>
        <v>392222.74</v>
      </c>
      <c r="AA55" s="116"/>
      <c r="AB55" s="146"/>
    </row>
    <row r="56" spans="1:38" s="12" customFormat="1" ht="21" customHeight="1" x14ac:dyDescent="0.25">
      <c r="B56" s="177"/>
      <c r="C56" s="178"/>
      <c r="D56" s="178"/>
      <c r="E56" s="178"/>
      <c r="F56" s="179"/>
      <c r="Y56" s="116"/>
      <c r="Z56" s="119"/>
      <c r="AA56" s="116"/>
      <c r="AB56" s="146"/>
    </row>
    <row r="57" spans="1:38" s="12" customFormat="1" ht="21" customHeight="1" x14ac:dyDescent="0.25">
      <c r="B57" s="180"/>
      <c r="C57" s="171"/>
      <c r="D57" s="171"/>
      <c r="E57" s="171"/>
      <c r="F57" s="181"/>
      <c r="AB57" s="146"/>
    </row>
    <row r="58" spans="1:38" s="12" customFormat="1" ht="21" customHeight="1" x14ac:dyDescent="0.25">
      <c r="AB58" s="146"/>
    </row>
    <row r="59" spans="1:38" s="12" customFormat="1" ht="21" customHeight="1" x14ac:dyDescent="0.25">
      <c r="A59" s="169" t="s">
        <v>12</v>
      </c>
      <c r="B59" s="169"/>
      <c r="C59" s="169"/>
      <c r="D59" s="171" t="s">
        <v>396</v>
      </c>
      <c r="E59" s="171"/>
      <c r="F59" s="171"/>
      <c r="AB59" s="146"/>
    </row>
    <row r="60" spans="1:38" s="12" customFormat="1" ht="21" customHeight="1" x14ac:dyDescent="0.25">
      <c r="A60" s="169" t="s">
        <v>13</v>
      </c>
      <c r="B60" s="169"/>
      <c r="C60" s="169"/>
      <c r="D60" s="168" t="s">
        <v>394</v>
      </c>
      <c r="E60" s="168"/>
      <c r="F60" s="168"/>
      <c r="AB60" s="146"/>
    </row>
    <row r="61" spans="1:38" s="12" customFormat="1" ht="21" customHeight="1" x14ac:dyDescent="0.25">
      <c r="A61" s="169" t="s">
        <v>14</v>
      </c>
      <c r="B61" s="169"/>
      <c r="C61" s="169"/>
      <c r="D61" s="168"/>
      <c r="E61" s="168"/>
      <c r="F61" s="168"/>
      <c r="AB61" s="146"/>
    </row>
    <row r="62" spans="1:38" s="12" customFormat="1" ht="21" customHeight="1" x14ac:dyDescent="0.25">
      <c r="A62" s="170" t="s">
        <v>371</v>
      </c>
      <c r="B62" s="170"/>
      <c r="C62" s="170"/>
      <c r="D62" s="168" t="s">
        <v>395</v>
      </c>
      <c r="E62" s="168"/>
      <c r="F62" s="168"/>
      <c r="AB62" s="146"/>
    </row>
    <row r="63" spans="1:38" s="12" customFormat="1" ht="12.75" x14ac:dyDescent="0.25">
      <c r="AB63" s="146"/>
    </row>
    <row r="64" spans="1:38" s="12" customFormat="1" ht="12.75" x14ac:dyDescent="0.25">
      <c r="AB64" s="146"/>
    </row>
  </sheetData>
  <mergeCells count="12">
    <mergeCell ref="A2:AF2"/>
    <mergeCell ref="A4:AL4"/>
    <mergeCell ref="D60:F60"/>
    <mergeCell ref="D61:F61"/>
    <mergeCell ref="D62:F62"/>
    <mergeCell ref="A59:C59"/>
    <mergeCell ref="A60:C60"/>
    <mergeCell ref="A61:C61"/>
    <mergeCell ref="A62:C62"/>
    <mergeCell ref="D59:F59"/>
    <mergeCell ref="A9:AK9"/>
    <mergeCell ref="B53:F57"/>
  </mergeCells>
  <printOptions horizontalCentered="1" verticalCentered="1"/>
  <pageMargins left="0.19685039370078741" right="0.19685039370078741" top="0.39370078740157483" bottom="0.39370078740157483" header="0.31496062992125984" footer="0.31496062992125984"/>
  <pageSetup paperSize="5" scale="2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AL138"/>
  <sheetViews>
    <sheetView topLeftCell="AA1" zoomScale="85" zoomScaleNormal="85" workbookViewId="0">
      <selection activeCell="AD11" sqref="AD11"/>
    </sheetView>
  </sheetViews>
  <sheetFormatPr baseColWidth="10" defaultColWidth="11.42578125" defaultRowHeight="14.25" x14ac:dyDescent="0.25"/>
  <cols>
    <col min="1" max="1" width="15.140625" style="17" customWidth="1"/>
    <col min="2" max="2" width="14.28515625" style="17" customWidth="1"/>
    <col min="3" max="3" width="34.85546875" style="17" customWidth="1"/>
    <col min="4" max="4" width="11.7109375" style="17" customWidth="1"/>
    <col min="5" max="6" width="17.5703125" style="17" customWidth="1"/>
    <col min="7" max="7" width="19.28515625" style="17" customWidth="1"/>
    <col min="8" max="9" width="12.28515625" style="17" bestFit="1" customWidth="1"/>
    <col min="10" max="10" width="12.28515625" style="17" customWidth="1"/>
    <col min="11" max="11" width="36.85546875" style="17" customWidth="1"/>
    <col min="12" max="12" width="15.5703125" style="17" customWidth="1"/>
    <col min="13" max="13" width="22.28515625" style="3" customWidth="1"/>
    <col min="14" max="14" width="17.42578125" style="3" customWidth="1"/>
    <col min="15" max="20" width="11.42578125" style="3"/>
    <col min="21" max="21" width="35.5703125" style="3" customWidth="1"/>
    <col min="22" max="23" width="14.28515625" style="3" customWidth="1"/>
    <col min="24" max="24" width="26" style="3" customWidth="1"/>
    <col min="25" max="27" width="20.7109375" style="3" customWidth="1"/>
    <col min="28" max="28" width="18.85546875" style="141" customWidth="1"/>
    <col min="29" max="29" width="21.28515625" style="3" customWidth="1"/>
    <col min="30" max="30" width="27.42578125" style="3" customWidth="1"/>
    <col min="31" max="31" width="24.28515625" style="3" customWidth="1"/>
    <col min="32" max="32" width="25.85546875" style="3" customWidth="1"/>
    <col min="33" max="33" width="11.42578125" style="3"/>
    <col min="34" max="34" width="14.5703125" style="3" customWidth="1"/>
    <col min="35" max="36" width="11.42578125" style="3"/>
    <col min="37" max="37" width="14" style="3" customWidth="1"/>
    <col min="38" max="16384" width="11.42578125" style="3"/>
  </cols>
  <sheetData>
    <row r="2" spans="1:38" ht="91.5" customHeight="1" x14ac:dyDescent="0.25">
      <c r="A2" s="164" t="s">
        <v>576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</row>
    <row r="3" spans="1:38" ht="30.75" customHeight="1" x14ac:dyDescent="0.25"/>
    <row r="4" spans="1:38" s="140" customFormat="1" ht="57" customHeight="1" x14ac:dyDescent="0.25">
      <c r="A4" s="166" t="s">
        <v>353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</row>
    <row r="5" spans="1:38" s="131" customFormat="1" ht="30" x14ac:dyDescent="0.25">
      <c r="A5" s="135" t="s">
        <v>669</v>
      </c>
      <c r="B5" s="130" t="s">
        <v>582</v>
      </c>
      <c r="C5" s="135" t="s">
        <v>668</v>
      </c>
      <c r="AB5" s="142"/>
    </row>
    <row r="6" spans="1:38" s="131" customFormat="1" ht="45" customHeight="1" x14ac:dyDescent="0.25">
      <c r="A6" s="132" t="s">
        <v>583</v>
      </c>
      <c r="B6" s="132" t="s">
        <v>584</v>
      </c>
      <c r="C6" s="132" t="s">
        <v>583</v>
      </c>
      <c r="AB6" s="142"/>
    </row>
    <row r="7" spans="1:38" s="131" customFormat="1" ht="15" hidden="1" x14ac:dyDescent="0.25">
      <c r="A7" s="131" t="s">
        <v>585</v>
      </c>
      <c r="B7" s="131" t="s">
        <v>585</v>
      </c>
      <c r="C7" s="131" t="s">
        <v>586</v>
      </c>
      <c r="D7" s="131" t="s">
        <v>585</v>
      </c>
      <c r="E7" s="131" t="s">
        <v>585</v>
      </c>
      <c r="F7" s="131" t="s">
        <v>585</v>
      </c>
      <c r="G7" s="131" t="s">
        <v>585</v>
      </c>
      <c r="H7" s="131" t="s">
        <v>585</v>
      </c>
      <c r="I7" s="131" t="s">
        <v>585</v>
      </c>
      <c r="J7" s="131" t="s">
        <v>585</v>
      </c>
      <c r="K7" s="131" t="s">
        <v>585</v>
      </c>
      <c r="L7" s="131" t="s">
        <v>586</v>
      </c>
      <c r="M7" s="131" t="s">
        <v>587</v>
      </c>
      <c r="N7" s="131" t="s">
        <v>588</v>
      </c>
      <c r="O7" s="131" t="s">
        <v>585</v>
      </c>
      <c r="P7" s="131" t="s">
        <v>585</v>
      </c>
      <c r="Q7" s="131" t="s">
        <v>585</v>
      </c>
      <c r="R7" s="131" t="s">
        <v>585</v>
      </c>
      <c r="S7" s="131" t="s">
        <v>585</v>
      </c>
      <c r="T7" s="131" t="s">
        <v>585</v>
      </c>
      <c r="U7" s="131" t="s">
        <v>589</v>
      </c>
      <c r="V7" s="131" t="s">
        <v>590</v>
      </c>
      <c r="W7" s="131" t="s">
        <v>590</v>
      </c>
      <c r="X7" s="131" t="s">
        <v>585</v>
      </c>
      <c r="Y7" s="131" t="s">
        <v>585</v>
      </c>
      <c r="Z7" s="131" t="s">
        <v>588</v>
      </c>
      <c r="AA7" s="131" t="s">
        <v>588</v>
      </c>
      <c r="AB7" s="142" t="s">
        <v>588</v>
      </c>
      <c r="AC7" s="131" t="s">
        <v>590</v>
      </c>
      <c r="AD7" s="131" t="s">
        <v>591</v>
      </c>
      <c r="AE7" s="131" t="s">
        <v>591</v>
      </c>
      <c r="AF7" s="131" t="s">
        <v>591</v>
      </c>
      <c r="AG7" s="131" t="s">
        <v>590</v>
      </c>
      <c r="AH7" s="131" t="s">
        <v>585</v>
      </c>
      <c r="AI7" s="131" t="s">
        <v>592</v>
      </c>
      <c r="AJ7" s="131" t="s">
        <v>593</v>
      </c>
      <c r="AK7" s="131" t="s">
        <v>594</v>
      </c>
      <c r="AL7" s="131" t="s">
        <v>590</v>
      </c>
    </row>
    <row r="8" spans="1:38" s="131" customFormat="1" ht="15" hidden="1" x14ac:dyDescent="0.25">
      <c r="A8" s="131" t="s">
        <v>595</v>
      </c>
      <c r="B8" s="131" t="s">
        <v>596</v>
      </c>
      <c r="C8" s="131" t="s">
        <v>597</v>
      </c>
      <c r="D8" s="131" t="s">
        <v>598</v>
      </c>
      <c r="E8" s="131" t="s">
        <v>599</v>
      </c>
      <c r="F8" s="131" t="s">
        <v>600</v>
      </c>
      <c r="G8" s="131" t="s">
        <v>601</v>
      </c>
      <c r="H8" s="131" t="s">
        <v>602</v>
      </c>
      <c r="I8" s="131" t="s">
        <v>603</v>
      </c>
      <c r="J8" s="131" t="s">
        <v>604</v>
      </c>
      <c r="K8" s="131" t="s">
        <v>605</v>
      </c>
      <c r="L8" s="131" t="s">
        <v>606</v>
      </c>
      <c r="M8" s="131" t="s">
        <v>607</v>
      </c>
      <c r="N8" s="131" t="s">
        <v>608</v>
      </c>
      <c r="O8" s="131" t="s">
        <v>609</v>
      </c>
      <c r="P8" s="131" t="s">
        <v>610</v>
      </c>
      <c r="Q8" s="131" t="s">
        <v>611</v>
      </c>
      <c r="R8" s="131" t="s">
        <v>612</v>
      </c>
      <c r="S8" s="131" t="s">
        <v>613</v>
      </c>
      <c r="T8" s="131" t="s">
        <v>614</v>
      </c>
      <c r="U8" s="131" t="s">
        <v>615</v>
      </c>
      <c r="V8" s="131" t="s">
        <v>616</v>
      </c>
      <c r="W8" s="131" t="s">
        <v>617</v>
      </c>
      <c r="X8" s="131" t="s">
        <v>618</v>
      </c>
      <c r="Y8" s="131" t="s">
        <v>619</v>
      </c>
      <c r="Z8" s="131" t="s">
        <v>620</v>
      </c>
      <c r="AA8" s="131" t="s">
        <v>621</v>
      </c>
      <c r="AB8" s="142" t="s">
        <v>622</v>
      </c>
      <c r="AC8" s="131" t="s">
        <v>623</v>
      </c>
      <c r="AD8" s="131" t="s">
        <v>624</v>
      </c>
      <c r="AE8" s="131" t="s">
        <v>625</v>
      </c>
      <c r="AF8" s="131" t="s">
        <v>626</v>
      </c>
      <c r="AG8" s="131" t="s">
        <v>627</v>
      </c>
      <c r="AH8" s="131" t="s">
        <v>628</v>
      </c>
      <c r="AI8" s="131" t="s">
        <v>629</v>
      </c>
      <c r="AJ8" s="131" t="s">
        <v>630</v>
      </c>
      <c r="AK8" s="131" t="s">
        <v>631</v>
      </c>
      <c r="AL8" s="131" t="s">
        <v>627</v>
      </c>
    </row>
    <row r="9" spans="1:38" s="131" customFormat="1" ht="30" customHeight="1" x14ac:dyDescent="0.25">
      <c r="A9" s="172" t="s">
        <v>632</v>
      </c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83"/>
      <c r="AL9" s="139"/>
    </row>
    <row r="10" spans="1:38" s="134" customFormat="1" ht="52.5" customHeight="1" x14ac:dyDescent="0.25">
      <c r="A10" s="133" t="s">
        <v>0</v>
      </c>
      <c r="B10" s="133" t="s">
        <v>653</v>
      </c>
      <c r="C10" s="133" t="s">
        <v>654</v>
      </c>
      <c r="D10" s="133" t="s">
        <v>655</v>
      </c>
      <c r="E10" s="133" t="s">
        <v>656</v>
      </c>
      <c r="F10" s="133" t="s">
        <v>657</v>
      </c>
      <c r="G10" s="133" t="s">
        <v>658</v>
      </c>
      <c r="H10" s="133" t="s">
        <v>1</v>
      </c>
      <c r="I10" s="133" t="s">
        <v>43</v>
      </c>
      <c r="J10" s="133" t="s">
        <v>659</v>
      </c>
      <c r="K10" s="133" t="s">
        <v>660</v>
      </c>
      <c r="L10" s="133" t="s">
        <v>661</v>
      </c>
      <c r="M10" s="133" t="s">
        <v>662</v>
      </c>
      <c r="N10" s="133" t="s">
        <v>663</v>
      </c>
      <c r="O10" s="133" t="s">
        <v>664</v>
      </c>
      <c r="P10" s="133" t="s">
        <v>665</v>
      </c>
      <c r="Q10" s="133" t="s">
        <v>666</v>
      </c>
      <c r="R10" s="133" t="s">
        <v>652</v>
      </c>
      <c r="S10" s="133" t="s">
        <v>651</v>
      </c>
      <c r="T10" s="133" t="s">
        <v>650</v>
      </c>
      <c r="U10" s="133" t="s">
        <v>649</v>
      </c>
      <c r="V10" s="133" t="s">
        <v>648</v>
      </c>
      <c r="W10" s="133" t="s">
        <v>647</v>
      </c>
      <c r="X10" s="133" t="s">
        <v>646</v>
      </c>
      <c r="Y10" s="133" t="s">
        <v>645</v>
      </c>
      <c r="Z10" s="133" t="s">
        <v>633</v>
      </c>
      <c r="AA10" s="133" t="s">
        <v>644</v>
      </c>
      <c r="AB10" s="143" t="s">
        <v>643</v>
      </c>
      <c r="AC10" s="133" t="s">
        <v>642</v>
      </c>
      <c r="AD10" s="133" t="s">
        <v>641</v>
      </c>
      <c r="AE10" s="133" t="s">
        <v>640</v>
      </c>
      <c r="AF10" s="133" t="s">
        <v>639</v>
      </c>
      <c r="AG10" s="133" t="s">
        <v>638</v>
      </c>
      <c r="AH10" s="138" t="s">
        <v>637</v>
      </c>
      <c r="AI10" s="138" t="s">
        <v>634</v>
      </c>
      <c r="AJ10" s="150" t="s">
        <v>635</v>
      </c>
      <c r="AK10" s="157" t="s">
        <v>636</v>
      </c>
      <c r="AL10" s="152" t="s">
        <v>575</v>
      </c>
    </row>
    <row r="11" spans="1:38" s="18" customFormat="1" ht="57" customHeight="1" x14ac:dyDescent="0.25">
      <c r="A11" s="27">
        <v>2016</v>
      </c>
      <c r="B11" s="27" t="s">
        <v>48</v>
      </c>
      <c r="C11" s="27" t="s">
        <v>68</v>
      </c>
      <c r="D11" s="27">
        <v>7</v>
      </c>
      <c r="E11" s="27" t="s">
        <v>52</v>
      </c>
      <c r="F11" s="27" t="s">
        <v>52</v>
      </c>
      <c r="G11" s="27" t="s">
        <v>53</v>
      </c>
      <c r="H11" s="27" t="s">
        <v>49</v>
      </c>
      <c r="I11" s="27" t="s">
        <v>50</v>
      </c>
      <c r="J11" s="27" t="s">
        <v>51</v>
      </c>
      <c r="K11" s="27" t="s">
        <v>54</v>
      </c>
      <c r="L11" s="27" t="s">
        <v>20</v>
      </c>
      <c r="M11" s="27">
        <v>0</v>
      </c>
      <c r="N11" s="28">
        <v>0</v>
      </c>
      <c r="O11" s="29" t="s">
        <v>21</v>
      </c>
      <c r="P11" s="29" t="s">
        <v>22</v>
      </c>
      <c r="Q11" s="29" t="s">
        <v>22</v>
      </c>
      <c r="R11" s="29" t="s">
        <v>21</v>
      </c>
      <c r="S11" s="29" t="s">
        <v>21</v>
      </c>
      <c r="T11" s="29" t="s">
        <v>55</v>
      </c>
      <c r="U11" s="27" t="s">
        <v>58</v>
      </c>
      <c r="V11" s="30" t="s">
        <v>56</v>
      </c>
      <c r="W11" s="29" t="s">
        <v>57</v>
      </c>
      <c r="X11" s="31" t="s">
        <v>59</v>
      </c>
      <c r="Y11" s="31" t="s">
        <v>121</v>
      </c>
      <c r="Z11" s="32">
        <v>7178</v>
      </c>
      <c r="AA11" s="32">
        <v>7178</v>
      </c>
      <c r="AB11" s="32">
        <v>0</v>
      </c>
      <c r="AC11" s="29" t="s">
        <v>671</v>
      </c>
      <c r="AD11" s="29"/>
      <c r="AE11" s="29" t="s">
        <v>201</v>
      </c>
      <c r="AF11" s="158" t="s">
        <v>679</v>
      </c>
      <c r="AG11" s="149" t="s">
        <v>677</v>
      </c>
      <c r="AH11" s="4" t="s">
        <v>667</v>
      </c>
      <c r="AI11" s="4">
        <v>2016</v>
      </c>
      <c r="AJ11" s="151" t="s">
        <v>573</v>
      </c>
      <c r="AK11" s="4" t="s">
        <v>678</v>
      </c>
      <c r="AL11" s="153">
        <v>1</v>
      </c>
    </row>
    <row r="12" spans="1:38" s="18" customFormat="1" ht="69" customHeight="1" x14ac:dyDescent="0.25">
      <c r="A12" s="19">
        <v>2016</v>
      </c>
      <c r="B12" s="19" t="s">
        <v>48</v>
      </c>
      <c r="C12" s="19" t="s">
        <v>68</v>
      </c>
      <c r="D12" s="19">
        <v>7</v>
      </c>
      <c r="E12" s="19" t="s">
        <v>52</v>
      </c>
      <c r="F12" s="19" t="s">
        <v>52</v>
      </c>
      <c r="G12" s="19" t="s">
        <v>199</v>
      </c>
      <c r="H12" s="19" t="s">
        <v>280</v>
      </c>
      <c r="I12" s="19" t="s">
        <v>60</v>
      </c>
      <c r="J12" s="19" t="s">
        <v>61</v>
      </c>
      <c r="K12" s="19" t="s">
        <v>65</v>
      </c>
      <c r="L12" s="19" t="s">
        <v>20</v>
      </c>
      <c r="M12" s="19">
        <v>0</v>
      </c>
      <c r="N12" s="13">
        <v>0</v>
      </c>
      <c r="O12" s="4" t="s">
        <v>21</v>
      </c>
      <c r="P12" s="4" t="s">
        <v>22</v>
      </c>
      <c r="Q12" s="4" t="s">
        <v>22</v>
      </c>
      <c r="R12" s="4" t="s">
        <v>21</v>
      </c>
      <c r="S12" s="4" t="s">
        <v>21</v>
      </c>
      <c r="T12" s="4" t="s">
        <v>55</v>
      </c>
      <c r="U12" s="19" t="s">
        <v>62</v>
      </c>
      <c r="V12" s="24" t="s">
        <v>63</v>
      </c>
      <c r="W12" s="4" t="s">
        <v>64</v>
      </c>
      <c r="X12" s="9" t="s">
        <v>66</v>
      </c>
      <c r="Y12" s="9" t="s">
        <v>121</v>
      </c>
      <c r="Z12" s="25">
        <v>5304.46</v>
      </c>
      <c r="AA12" s="13">
        <v>5304.46</v>
      </c>
      <c r="AB12" s="32">
        <v>0</v>
      </c>
      <c r="AC12" s="4" t="s">
        <v>672</v>
      </c>
      <c r="AD12" s="29"/>
      <c r="AE12" s="29" t="s">
        <v>201</v>
      </c>
      <c r="AF12" s="158" t="s">
        <v>679</v>
      </c>
      <c r="AG12" s="149" t="s">
        <v>677</v>
      </c>
      <c r="AH12" s="4" t="s">
        <v>667</v>
      </c>
      <c r="AI12" s="4">
        <v>2016</v>
      </c>
      <c r="AJ12" s="151" t="s">
        <v>573</v>
      </c>
      <c r="AK12" s="4" t="s">
        <v>678</v>
      </c>
      <c r="AL12" s="154">
        <v>2</v>
      </c>
    </row>
    <row r="13" spans="1:38" s="18" customFormat="1" ht="57" customHeight="1" x14ac:dyDescent="0.25">
      <c r="A13" s="19">
        <v>2016</v>
      </c>
      <c r="B13" s="19" t="s">
        <v>48</v>
      </c>
      <c r="C13" s="19" t="s">
        <v>68</v>
      </c>
      <c r="D13" s="19">
        <v>3</v>
      </c>
      <c r="E13" s="19" t="s">
        <v>67</v>
      </c>
      <c r="F13" s="19" t="s">
        <v>67</v>
      </c>
      <c r="G13" s="19" t="s">
        <v>200</v>
      </c>
      <c r="H13" s="19" t="s">
        <v>69</v>
      </c>
      <c r="I13" s="19" t="s">
        <v>70</v>
      </c>
      <c r="J13" s="19" t="s">
        <v>71</v>
      </c>
      <c r="K13" s="19" t="s">
        <v>72</v>
      </c>
      <c r="L13" s="19" t="s">
        <v>20</v>
      </c>
      <c r="M13" s="19">
        <v>0</v>
      </c>
      <c r="N13" s="25">
        <v>0</v>
      </c>
      <c r="O13" s="4" t="s">
        <v>21</v>
      </c>
      <c r="P13" s="4" t="s">
        <v>22</v>
      </c>
      <c r="Q13" s="4" t="s">
        <v>22</v>
      </c>
      <c r="R13" s="4" t="s">
        <v>21</v>
      </c>
      <c r="S13" s="4" t="s">
        <v>21</v>
      </c>
      <c r="T13" s="4" t="s">
        <v>55</v>
      </c>
      <c r="U13" s="19" t="s">
        <v>72</v>
      </c>
      <c r="V13" s="4" t="s">
        <v>73</v>
      </c>
      <c r="W13" s="4" t="s">
        <v>74</v>
      </c>
      <c r="X13" s="9" t="s">
        <v>75</v>
      </c>
      <c r="Y13" s="9" t="s">
        <v>121</v>
      </c>
      <c r="Z13" s="13">
        <v>9652</v>
      </c>
      <c r="AA13" s="13">
        <v>9652</v>
      </c>
      <c r="AB13" s="32">
        <v>0</v>
      </c>
      <c r="AC13" s="4" t="s">
        <v>673</v>
      </c>
      <c r="AD13" s="29"/>
      <c r="AE13" s="29" t="s">
        <v>201</v>
      </c>
      <c r="AF13" s="158" t="s">
        <v>679</v>
      </c>
      <c r="AG13" s="149" t="s">
        <v>677</v>
      </c>
      <c r="AH13" s="4" t="s">
        <v>667</v>
      </c>
      <c r="AI13" s="4">
        <v>2016</v>
      </c>
      <c r="AJ13" s="151" t="s">
        <v>573</v>
      </c>
      <c r="AK13" s="4" t="s">
        <v>678</v>
      </c>
      <c r="AL13" s="154">
        <v>3</v>
      </c>
    </row>
    <row r="14" spans="1:38" s="18" customFormat="1" ht="69" customHeight="1" x14ac:dyDescent="0.25">
      <c r="A14" s="19">
        <v>2016</v>
      </c>
      <c r="B14" s="19" t="s">
        <v>48</v>
      </c>
      <c r="C14" s="19" t="s">
        <v>68</v>
      </c>
      <c r="D14" s="19">
        <v>36</v>
      </c>
      <c r="E14" s="19" t="s">
        <v>32</v>
      </c>
      <c r="F14" s="19" t="s">
        <v>32</v>
      </c>
      <c r="G14" s="19" t="s">
        <v>199</v>
      </c>
      <c r="H14" s="19" t="s">
        <v>294</v>
      </c>
      <c r="I14" s="19" t="s">
        <v>76</v>
      </c>
      <c r="J14" s="19" t="s">
        <v>77</v>
      </c>
      <c r="K14" s="19" t="s">
        <v>65</v>
      </c>
      <c r="L14" s="19" t="s">
        <v>20</v>
      </c>
      <c r="M14" s="19">
        <v>0</v>
      </c>
      <c r="N14" s="13">
        <v>0</v>
      </c>
      <c r="O14" s="4" t="s">
        <v>21</v>
      </c>
      <c r="P14" s="4" t="s">
        <v>22</v>
      </c>
      <c r="Q14" s="4" t="s">
        <v>22</v>
      </c>
      <c r="R14" s="4" t="s">
        <v>21</v>
      </c>
      <c r="S14" s="4" t="s">
        <v>21</v>
      </c>
      <c r="T14" s="4" t="s">
        <v>55</v>
      </c>
      <c r="U14" s="19" t="s">
        <v>62</v>
      </c>
      <c r="V14" s="24" t="s">
        <v>63</v>
      </c>
      <c r="W14" s="4" t="s">
        <v>64</v>
      </c>
      <c r="X14" s="9" t="s">
        <v>78</v>
      </c>
      <c r="Y14" s="9" t="s">
        <v>119</v>
      </c>
      <c r="Z14" s="25">
        <v>1630</v>
      </c>
      <c r="AA14" s="13">
        <v>1630</v>
      </c>
      <c r="AB14" s="32">
        <v>0</v>
      </c>
      <c r="AC14" s="4" t="s">
        <v>672</v>
      </c>
      <c r="AD14" s="29"/>
      <c r="AE14" s="29" t="s">
        <v>201</v>
      </c>
      <c r="AF14" s="158" t="s">
        <v>679</v>
      </c>
      <c r="AG14" s="149" t="s">
        <v>677</v>
      </c>
      <c r="AH14" s="4" t="s">
        <v>667</v>
      </c>
      <c r="AI14" s="4">
        <v>2016</v>
      </c>
      <c r="AJ14" s="151" t="s">
        <v>573</v>
      </c>
      <c r="AK14" s="4" t="s">
        <v>678</v>
      </c>
      <c r="AL14" s="154">
        <v>4</v>
      </c>
    </row>
    <row r="15" spans="1:38" s="18" customFormat="1" ht="46.5" customHeight="1" x14ac:dyDescent="0.25">
      <c r="A15" s="19">
        <v>2016</v>
      </c>
      <c r="B15" s="19" t="s">
        <v>48</v>
      </c>
      <c r="C15" s="19" t="s">
        <v>68</v>
      </c>
      <c r="D15" s="4">
        <v>7</v>
      </c>
      <c r="E15" s="4" t="s">
        <v>79</v>
      </c>
      <c r="F15" s="4" t="s">
        <v>79</v>
      </c>
      <c r="G15" s="4" t="s">
        <v>80</v>
      </c>
      <c r="H15" s="4" t="s">
        <v>281</v>
      </c>
      <c r="I15" s="4" t="s">
        <v>81</v>
      </c>
      <c r="J15" s="4" t="s">
        <v>82</v>
      </c>
      <c r="K15" s="4" t="s">
        <v>83</v>
      </c>
      <c r="L15" s="4" t="s">
        <v>20</v>
      </c>
      <c r="M15" s="4">
        <v>0</v>
      </c>
      <c r="N15" s="6">
        <v>0</v>
      </c>
      <c r="O15" s="4" t="s">
        <v>21</v>
      </c>
      <c r="P15" s="4" t="s">
        <v>22</v>
      </c>
      <c r="Q15" s="4" t="s">
        <v>22</v>
      </c>
      <c r="R15" s="4" t="s">
        <v>21</v>
      </c>
      <c r="S15" s="4" t="s">
        <v>21</v>
      </c>
      <c r="T15" s="4" t="s">
        <v>55</v>
      </c>
      <c r="U15" s="4" t="s">
        <v>83</v>
      </c>
      <c r="V15" s="4" t="s">
        <v>64</v>
      </c>
      <c r="W15" s="4" t="s">
        <v>64</v>
      </c>
      <c r="X15" s="9" t="s">
        <v>84</v>
      </c>
      <c r="Y15" s="9" t="s">
        <v>119</v>
      </c>
      <c r="Z15" s="6">
        <v>725</v>
      </c>
      <c r="AA15" s="6">
        <v>725</v>
      </c>
      <c r="AB15" s="32">
        <v>0</v>
      </c>
      <c r="AC15" s="4" t="s">
        <v>672</v>
      </c>
      <c r="AD15" s="29"/>
      <c r="AE15" s="29" t="s">
        <v>201</v>
      </c>
      <c r="AF15" s="158" t="s">
        <v>679</v>
      </c>
      <c r="AG15" s="149" t="s">
        <v>677</v>
      </c>
      <c r="AH15" s="4" t="s">
        <v>667</v>
      </c>
      <c r="AI15" s="4">
        <v>2016</v>
      </c>
      <c r="AJ15" s="151" t="s">
        <v>573</v>
      </c>
      <c r="AK15" s="4" t="s">
        <v>678</v>
      </c>
      <c r="AL15" s="155">
        <v>5</v>
      </c>
    </row>
    <row r="16" spans="1:38" s="18" customFormat="1" ht="46.5" customHeight="1" x14ac:dyDescent="0.25">
      <c r="A16" s="19">
        <v>2016</v>
      </c>
      <c r="B16" s="19" t="s">
        <v>48</v>
      </c>
      <c r="C16" s="19" t="s">
        <v>68</v>
      </c>
      <c r="D16" s="4">
        <v>7</v>
      </c>
      <c r="E16" s="4" t="s">
        <v>79</v>
      </c>
      <c r="F16" s="4" t="s">
        <v>79</v>
      </c>
      <c r="G16" s="4" t="s">
        <v>80</v>
      </c>
      <c r="H16" s="4" t="s">
        <v>281</v>
      </c>
      <c r="I16" s="4" t="s">
        <v>81</v>
      </c>
      <c r="J16" s="4" t="s">
        <v>82</v>
      </c>
      <c r="K16" s="4" t="s">
        <v>83</v>
      </c>
      <c r="L16" s="4" t="s">
        <v>20</v>
      </c>
      <c r="M16" s="4">
        <v>0</v>
      </c>
      <c r="N16" s="6">
        <v>0</v>
      </c>
      <c r="O16" s="4" t="s">
        <v>21</v>
      </c>
      <c r="P16" s="4" t="s">
        <v>22</v>
      </c>
      <c r="Q16" s="4" t="s">
        <v>22</v>
      </c>
      <c r="R16" s="4" t="s">
        <v>21</v>
      </c>
      <c r="S16" s="4" t="s">
        <v>21</v>
      </c>
      <c r="T16" s="4" t="s">
        <v>55</v>
      </c>
      <c r="U16" s="4" t="s">
        <v>83</v>
      </c>
      <c r="V16" s="4" t="s">
        <v>64</v>
      </c>
      <c r="W16" s="4" t="s">
        <v>64</v>
      </c>
      <c r="X16" s="9" t="s">
        <v>106</v>
      </c>
      <c r="Y16" s="4" t="s">
        <v>120</v>
      </c>
      <c r="Z16" s="6">
        <v>245</v>
      </c>
      <c r="AA16" s="6">
        <f>Z16</f>
        <v>245</v>
      </c>
      <c r="AB16" s="32">
        <v>0</v>
      </c>
      <c r="AC16" s="4" t="s">
        <v>672</v>
      </c>
      <c r="AD16" s="29"/>
      <c r="AE16" s="29" t="s">
        <v>201</v>
      </c>
      <c r="AF16" s="158" t="s">
        <v>679</v>
      </c>
      <c r="AG16" s="149" t="s">
        <v>677</v>
      </c>
      <c r="AH16" s="4" t="s">
        <v>667</v>
      </c>
      <c r="AI16" s="4">
        <v>2016</v>
      </c>
      <c r="AJ16" s="151" t="s">
        <v>573</v>
      </c>
      <c r="AK16" s="4" t="s">
        <v>678</v>
      </c>
      <c r="AL16" s="155">
        <v>5</v>
      </c>
    </row>
    <row r="17" spans="1:38" s="18" customFormat="1" ht="41.25" customHeight="1" x14ac:dyDescent="0.25">
      <c r="A17" s="19">
        <v>2016</v>
      </c>
      <c r="B17" s="19" t="s">
        <v>48</v>
      </c>
      <c r="C17" s="19" t="s">
        <v>68</v>
      </c>
      <c r="D17" s="19">
        <v>36</v>
      </c>
      <c r="E17" s="19" t="s">
        <v>32</v>
      </c>
      <c r="F17" s="19" t="s">
        <v>32</v>
      </c>
      <c r="G17" s="4" t="s">
        <v>201</v>
      </c>
      <c r="H17" s="4" t="s">
        <v>261</v>
      </c>
      <c r="I17" s="4" t="s">
        <v>85</v>
      </c>
      <c r="J17" s="4" t="s">
        <v>86</v>
      </c>
      <c r="K17" s="4" t="s">
        <v>87</v>
      </c>
      <c r="L17" s="4" t="s">
        <v>20</v>
      </c>
      <c r="M17" s="4">
        <v>0</v>
      </c>
      <c r="N17" s="6">
        <v>0</v>
      </c>
      <c r="O17" s="4" t="s">
        <v>21</v>
      </c>
      <c r="P17" s="4" t="s">
        <v>22</v>
      </c>
      <c r="Q17" s="4" t="s">
        <v>22</v>
      </c>
      <c r="R17" s="4" t="s">
        <v>21</v>
      </c>
      <c r="S17" s="4" t="s">
        <v>21</v>
      </c>
      <c r="T17" s="4" t="s">
        <v>55</v>
      </c>
      <c r="U17" s="4" t="s">
        <v>87</v>
      </c>
      <c r="V17" s="4" t="s">
        <v>88</v>
      </c>
      <c r="W17" s="4" t="s">
        <v>23</v>
      </c>
      <c r="X17" s="9" t="s">
        <v>89</v>
      </c>
      <c r="Y17" s="9" t="s">
        <v>119</v>
      </c>
      <c r="Z17" s="6">
        <v>2665</v>
      </c>
      <c r="AA17" s="6">
        <v>2665</v>
      </c>
      <c r="AB17" s="32">
        <v>0</v>
      </c>
      <c r="AC17" s="4" t="s">
        <v>674</v>
      </c>
      <c r="AD17" s="29"/>
      <c r="AE17" s="29" t="s">
        <v>201</v>
      </c>
      <c r="AF17" s="158" t="s">
        <v>679</v>
      </c>
      <c r="AG17" s="149" t="s">
        <v>677</v>
      </c>
      <c r="AH17" s="4" t="s">
        <v>667</v>
      </c>
      <c r="AI17" s="4">
        <v>2016</v>
      </c>
      <c r="AJ17" s="151" t="s">
        <v>573</v>
      </c>
      <c r="AK17" s="4" t="s">
        <v>678</v>
      </c>
      <c r="AL17" s="155">
        <v>6</v>
      </c>
    </row>
    <row r="18" spans="1:38" s="18" customFormat="1" ht="41.25" customHeight="1" x14ac:dyDescent="0.25">
      <c r="A18" s="19">
        <v>2016</v>
      </c>
      <c r="B18" s="19" t="s">
        <v>48</v>
      </c>
      <c r="C18" s="19" t="s">
        <v>68</v>
      </c>
      <c r="D18" s="19">
        <v>36</v>
      </c>
      <c r="E18" s="19" t="s">
        <v>32</v>
      </c>
      <c r="F18" s="19" t="s">
        <v>32</v>
      </c>
      <c r="G18" s="4" t="s">
        <v>201</v>
      </c>
      <c r="H18" s="4" t="s">
        <v>261</v>
      </c>
      <c r="I18" s="4" t="s">
        <v>85</v>
      </c>
      <c r="J18" s="4" t="s">
        <v>86</v>
      </c>
      <c r="K18" s="4" t="s">
        <v>87</v>
      </c>
      <c r="L18" s="4" t="s">
        <v>20</v>
      </c>
      <c r="M18" s="4">
        <v>0</v>
      </c>
      <c r="N18" s="6">
        <v>0</v>
      </c>
      <c r="O18" s="4" t="s">
        <v>21</v>
      </c>
      <c r="P18" s="4" t="s">
        <v>22</v>
      </c>
      <c r="Q18" s="4" t="s">
        <v>22</v>
      </c>
      <c r="R18" s="4" t="s">
        <v>21</v>
      </c>
      <c r="S18" s="4" t="s">
        <v>21</v>
      </c>
      <c r="T18" s="4" t="s">
        <v>55</v>
      </c>
      <c r="U18" s="4" t="s">
        <v>87</v>
      </c>
      <c r="V18" s="4" t="s">
        <v>88</v>
      </c>
      <c r="W18" s="4" t="s">
        <v>23</v>
      </c>
      <c r="X18" s="9" t="s">
        <v>107</v>
      </c>
      <c r="Y18" s="4" t="s">
        <v>120</v>
      </c>
      <c r="Z18" s="6">
        <v>580</v>
      </c>
      <c r="AA18" s="6">
        <f t="shared" ref="AA18:AA92" si="0">Z18</f>
        <v>580</v>
      </c>
      <c r="AB18" s="32">
        <v>0</v>
      </c>
      <c r="AC18" s="4" t="s">
        <v>674</v>
      </c>
      <c r="AD18" s="29"/>
      <c r="AE18" s="29" t="s">
        <v>201</v>
      </c>
      <c r="AF18" s="158" t="s">
        <v>679</v>
      </c>
      <c r="AG18" s="149" t="s">
        <v>677</v>
      </c>
      <c r="AH18" s="4" t="s">
        <v>667</v>
      </c>
      <c r="AI18" s="4">
        <v>2016</v>
      </c>
      <c r="AJ18" s="151" t="s">
        <v>573</v>
      </c>
      <c r="AK18" s="4" t="s">
        <v>678</v>
      </c>
      <c r="AL18" s="155">
        <v>6</v>
      </c>
    </row>
    <row r="19" spans="1:38" s="18" customFormat="1" ht="51" x14ac:dyDescent="0.25">
      <c r="A19" s="19">
        <v>2016</v>
      </c>
      <c r="B19" s="19" t="s">
        <v>48</v>
      </c>
      <c r="C19" s="19" t="s">
        <v>68</v>
      </c>
      <c r="D19" s="4">
        <v>36</v>
      </c>
      <c r="E19" s="4" t="s">
        <v>32</v>
      </c>
      <c r="F19" s="4" t="s">
        <v>32</v>
      </c>
      <c r="G19" s="4" t="s">
        <v>90</v>
      </c>
      <c r="H19" s="4" t="s">
        <v>262</v>
      </c>
      <c r="I19" s="4" t="s">
        <v>91</v>
      </c>
      <c r="J19" s="4" t="s">
        <v>92</v>
      </c>
      <c r="K19" s="4" t="s">
        <v>93</v>
      </c>
      <c r="L19" s="4" t="s">
        <v>20</v>
      </c>
      <c r="M19" s="4">
        <v>0</v>
      </c>
      <c r="N19" s="6">
        <v>0</v>
      </c>
      <c r="O19" s="4" t="s">
        <v>21</v>
      </c>
      <c r="P19" s="4" t="s">
        <v>22</v>
      </c>
      <c r="Q19" s="4" t="s">
        <v>22</v>
      </c>
      <c r="R19" s="4" t="s">
        <v>21</v>
      </c>
      <c r="S19" s="4" t="s">
        <v>21</v>
      </c>
      <c r="T19" s="4" t="s">
        <v>55</v>
      </c>
      <c r="U19" s="4" t="s">
        <v>93</v>
      </c>
      <c r="V19" s="4" t="s">
        <v>94</v>
      </c>
      <c r="W19" s="4" t="s">
        <v>95</v>
      </c>
      <c r="X19" s="9" t="s">
        <v>96</v>
      </c>
      <c r="Y19" s="9" t="s">
        <v>119</v>
      </c>
      <c r="Z19" s="6">
        <v>3509</v>
      </c>
      <c r="AA19" s="6">
        <f t="shared" si="0"/>
        <v>3509</v>
      </c>
      <c r="AB19" s="32">
        <v>0</v>
      </c>
      <c r="AC19" s="4" t="s">
        <v>675</v>
      </c>
      <c r="AD19" s="29"/>
      <c r="AE19" s="29" t="s">
        <v>201</v>
      </c>
      <c r="AF19" s="158" t="s">
        <v>679</v>
      </c>
      <c r="AG19" s="149" t="s">
        <v>677</v>
      </c>
      <c r="AH19" s="4" t="s">
        <v>667</v>
      </c>
      <c r="AI19" s="4">
        <v>2016</v>
      </c>
      <c r="AJ19" s="151" t="s">
        <v>573</v>
      </c>
      <c r="AK19" s="4" t="s">
        <v>678</v>
      </c>
      <c r="AL19" s="155">
        <v>7</v>
      </c>
    </row>
    <row r="20" spans="1:38" s="18" customFormat="1" ht="51" x14ac:dyDescent="0.25">
      <c r="A20" s="19">
        <v>2016</v>
      </c>
      <c r="B20" s="19" t="s">
        <v>48</v>
      </c>
      <c r="C20" s="19" t="s">
        <v>68</v>
      </c>
      <c r="D20" s="4">
        <v>36</v>
      </c>
      <c r="E20" s="4" t="s">
        <v>32</v>
      </c>
      <c r="F20" s="4" t="s">
        <v>32</v>
      </c>
      <c r="G20" s="4" t="s">
        <v>90</v>
      </c>
      <c r="H20" s="4" t="s">
        <v>262</v>
      </c>
      <c r="I20" s="4" t="s">
        <v>91</v>
      </c>
      <c r="J20" s="4" t="s">
        <v>92</v>
      </c>
      <c r="K20" s="4" t="s">
        <v>93</v>
      </c>
      <c r="L20" s="4" t="s">
        <v>20</v>
      </c>
      <c r="M20" s="4">
        <v>0</v>
      </c>
      <c r="N20" s="6">
        <v>0</v>
      </c>
      <c r="O20" s="4" t="s">
        <v>21</v>
      </c>
      <c r="P20" s="4" t="s">
        <v>22</v>
      </c>
      <c r="Q20" s="4" t="s">
        <v>22</v>
      </c>
      <c r="R20" s="4" t="s">
        <v>21</v>
      </c>
      <c r="S20" s="4" t="s">
        <v>21</v>
      </c>
      <c r="T20" s="4" t="s">
        <v>55</v>
      </c>
      <c r="U20" s="4" t="s">
        <v>93</v>
      </c>
      <c r="V20" s="4" t="s">
        <v>94</v>
      </c>
      <c r="W20" s="4" t="s">
        <v>95</v>
      </c>
      <c r="X20" s="9" t="s">
        <v>105</v>
      </c>
      <c r="Y20" s="4" t="s">
        <v>120</v>
      </c>
      <c r="Z20" s="6">
        <v>889</v>
      </c>
      <c r="AA20" s="6">
        <f t="shared" si="0"/>
        <v>889</v>
      </c>
      <c r="AB20" s="32">
        <v>0</v>
      </c>
      <c r="AC20" s="4" t="s">
        <v>675</v>
      </c>
      <c r="AD20" s="29"/>
      <c r="AE20" s="29" t="s">
        <v>201</v>
      </c>
      <c r="AF20" s="158" t="s">
        <v>679</v>
      </c>
      <c r="AG20" s="149" t="s">
        <v>677</v>
      </c>
      <c r="AH20" s="4" t="s">
        <v>667</v>
      </c>
      <c r="AI20" s="4">
        <v>2016</v>
      </c>
      <c r="AJ20" s="151" t="s">
        <v>573</v>
      </c>
      <c r="AK20" s="4" t="s">
        <v>678</v>
      </c>
      <c r="AL20" s="155">
        <v>7</v>
      </c>
    </row>
    <row r="21" spans="1:38" s="18" customFormat="1" ht="51" x14ac:dyDescent="0.25">
      <c r="A21" s="19">
        <v>2016</v>
      </c>
      <c r="B21" s="19" t="s">
        <v>48</v>
      </c>
      <c r="C21" s="19" t="s">
        <v>68</v>
      </c>
      <c r="D21" s="4">
        <v>57</v>
      </c>
      <c r="E21" s="4" t="s">
        <v>104</v>
      </c>
      <c r="F21" s="4" t="s">
        <v>104</v>
      </c>
      <c r="G21" s="4" t="s">
        <v>90</v>
      </c>
      <c r="H21" s="4" t="s">
        <v>263</v>
      </c>
      <c r="I21" s="4" t="s">
        <v>97</v>
      </c>
      <c r="J21" s="4" t="s">
        <v>98</v>
      </c>
      <c r="K21" s="4" t="s">
        <v>93</v>
      </c>
      <c r="L21" s="4" t="s">
        <v>20</v>
      </c>
      <c r="M21" s="4">
        <v>0</v>
      </c>
      <c r="N21" s="6">
        <v>0</v>
      </c>
      <c r="O21" s="4" t="s">
        <v>21</v>
      </c>
      <c r="P21" s="4" t="s">
        <v>22</v>
      </c>
      <c r="Q21" s="4" t="s">
        <v>22</v>
      </c>
      <c r="R21" s="4" t="s">
        <v>21</v>
      </c>
      <c r="S21" s="4" t="s">
        <v>21</v>
      </c>
      <c r="T21" s="4" t="s">
        <v>55</v>
      </c>
      <c r="U21" s="4" t="s">
        <v>93</v>
      </c>
      <c r="V21" s="4" t="s">
        <v>94</v>
      </c>
      <c r="W21" s="4" t="s">
        <v>95</v>
      </c>
      <c r="X21" s="9" t="s">
        <v>96</v>
      </c>
      <c r="Y21" s="9" t="s">
        <v>119</v>
      </c>
      <c r="Z21" s="6">
        <v>3580</v>
      </c>
      <c r="AA21" s="6">
        <f t="shared" si="0"/>
        <v>3580</v>
      </c>
      <c r="AB21" s="32">
        <v>0</v>
      </c>
      <c r="AC21" s="4" t="s">
        <v>675</v>
      </c>
      <c r="AD21" s="29"/>
      <c r="AE21" s="29" t="s">
        <v>201</v>
      </c>
      <c r="AF21" s="158" t="s">
        <v>679</v>
      </c>
      <c r="AG21" s="149" t="s">
        <v>677</v>
      </c>
      <c r="AH21" s="4" t="s">
        <v>667</v>
      </c>
      <c r="AI21" s="4">
        <v>2016</v>
      </c>
      <c r="AJ21" s="151" t="s">
        <v>573</v>
      </c>
      <c r="AK21" s="4" t="s">
        <v>678</v>
      </c>
      <c r="AL21" s="155">
        <v>8</v>
      </c>
    </row>
    <row r="22" spans="1:38" s="18" customFormat="1" ht="51" x14ac:dyDescent="0.25">
      <c r="A22" s="19">
        <v>2016</v>
      </c>
      <c r="B22" s="19" t="s">
        <v>48</v>
      </c>
      <c r="C22" s="19" t="s">
        <v>68</v>
      </c>
      <c r="D22" s="4">
        <v>57</v>
      </c>
      <c r="E22" s="4" t="s">
        <v>104</v>
      </c>
      <c r="F22" s="4" t="s">
        <v>104</v>
      </c>
      <c r="G22" s="4" t="s">
        <v>90</v>
      </c>
      <c r="H22" s="4" t="s">
        <v>263</v>
      </c>
      <c r="I22" s="4" t="s">
        <v>97</v>
      </c>
      <c r="J22" s="4" t="s">
        <v>98</v>
      </c>
      <c r="K22" s="4" t="s">
        <v>93</v>
      </c>
      <c r="L22" s="4" t="s">
        <v>20</v>
      </c>
      <c r="M22" s="4">
        <v>0</v>
      </c>
      <c r="N22" s="6">
        <v>0</v>
      </c>
      <c r="O22" s="4" t="s">
        <v>21</v>
      </c>
      <c r="P22" s="4" t="s">
        <v>22</v>
      </c>
      <c r="Q22" s="4" t="s">
        <v>22</v>
      </c>
      <c r="R22" s="4" t="s">
        <v>21</v>
      </c>
      <c r="S22" s="4" t="s">
        <v>21</v>
      </c>
      <c r="T22" s="4" t="s">
        <v>55</v>
      </c>
      <c r="U22" s="4" t="s">
        <v>93</v>
      </c>
      <c r="V22" s="4" t="s">
        <v>94</v>
      </c>
      <c r="W22" s="4" t="s">
        <v>95</v>
      </c>
      <c r="X22" s="9" t="s">
        <v>105</v>
      </c>
      <c r="Y22" s="4" t="s">
        <v>120</v>
      </c>
      <c r="Z22" s="6">
        <v>875</v>
      </c>
      <c r="AA22" s="6">
        <f t="shared" si="0"/>
        <v>875</v>
      </c>
      <c r="AB22" s="32">
        <v>0</v>
      </c>
      <c r="AC22" s="4" t="s">
        <v>675</v>
      </c>
      <c r="AD22" s="29"/>
      <c r="AE22" s="29" t="s">
        <v>201</v>
      </c>
      <c r="AF22" s="158" t="s">
        <v>679</v>
      </c>
      <c r="AG22" s="149" t="s">
        <v>677</v>
      </c>
      <c r="AH22" s="4" t="s">
        <v>667</v>
      </c>
      <c r="AI22" s="4">
        <v>2016</v>
      </c>
      <c r="AJ22" s="151" t="s">
        <v>573</v>
      </c>
      <c r="AK22" s="4" t="s">
        <v>678</v>
      </c>
      <c r="AL22" s="155">
        <v>8</v>
      </c>
    </row>
    <row r="23" spans="1:38" s="18" customFormat="1" ht="66" customHeight="1" x14ac:dyDescent="0.25">
      <c r="A23" s="19">
        <v>2016</v>
      </c>
      <c r="B23" s="19" t="s">
        <v>48</v>
      </c>
      <c r="C23" s="19" t="s">
        <v>68</v>
      </c>
      <c r="D23" s="4">
        <v>20</v>
      </c>
      <c r="E23" s="4" t="s">
        <v>100</v>
      </c>
      <c r="F23" s="4" t="s">
        <v>100</v>
      </c>
      <c r="G23" s="4" t="s">
        <v>198</v>
      </c>
      <c r="H23" s="4" t="s">
        <v>264</v>
      </c>
      <c r="I23" s="4" t="s">
        <v>71</v>
      </c>
      <c r="J23" s="4" t="s">
        <v>99</v>
      </c>
      <c r="K23" s="4" t="s">
        <v>101</v>
      </c>
      <c r="L23" s="4" t="s">
        <v>20</v>
      </c>
      <c r="M23" s="4">
        <v>0</v>
      </c>
      <c r="N23" s="6">
        <v>0</v>
      </c>
      <c r="O23" s="4" t="s">
        <v>21</v>
      </c>
      <c r="P23" s="4" t="s">
        <v>22</v>
      </c>
      <c r="Q23" s="4" t="s">
        <v>22</v>
      </c>
      <c r="R23" s="4" t="s">
        <v>21</v>
      </c>
      <c r="S23" s="4" t="s">
        <v>21</v>
      </c>
      <c r="T23" s="4" t="s">
        <v>55</v>
      </c>
      <c r="U23" s="4" t="s">
        <v>101</v>
      </c>
      <c r="V23" s="4" t="s">
        <v>88</v>
      </c>
      <c r="W23" s="4" t="s">
        <v>102</v>
      </c>
      <c r="X23" s="9" t="s">
        <v>303</v>
      </c>
      <c r="Y23" s="9" t="s">
        <v>119</v>
      </c>
      <c r="Z23" s="6">
        <v>4234</v>
      </c>
      <c r="AA23" s="6">
        <f t="shared" si="0"/>
        <v>4234</v>
      </c>
      <c r="AB23" s="32">
        <v>0</v>
      </c>
      <c r="AC23" s="4" t="s">
        <v>315</v>
      </c>
      <c r="AD23" s="29"/>
      <c r="AE23" s="29" t="s">
        <v>201</v>
      </c>
      <c r="AF23" s="158" t="s">
        <v>679</v>
      </c>
      <c r="AG23" s="149" t="s">
        <v>677</v>
      </c>
      <c r="AH23" s="4" t="s">
        <v>667</v>
      </c>
      <c r="AI23" s="4">
        <v>2016</v>
      </c>
      <c r="AJ23" s="151" t="s">
        <v>573</v>
      </c>
      <c r="AK23" s="4" t="s">
        <v>678</v>
      </c>
      <c r="AL23" s="155">
        <v>9</v>
      </c>
    </row>
    <row r="24" spans="1:38" s="18" customFormat="1" ht="66" customHeight="1" x14ac:dyDescent="0.25">
      <c r="A24" s="20">
        <v>2016</v>
      </c>
      <c r="B24" s="20" t="s">
        <v>48</v>
      </c>
      <c r="C24" s="20" t="s">
        <v>68</v>
      </c>
      <c r="D24" s="5">
        <v>20</v>
      </c>
      <c r="E24" s="5" t="s">
        <v>100</v>
      </c>
      <c r="F24" s="5" t="s">
        <v>100</v>
      </c>
      <c r="G24" s="5" t="s">
        <v>198</v>
      </c>
      <c r="H24" s="5" t="s">
        <v>264</v>
      </c>
      <c r="I24" s="5" t="s">
        <v>71</v>
      </c>
      <c r="J24" s="5" t="s">
        <v>99</v>
      </c>
      <c r="K24" s="5" t="s">
        <v>101</v>
      </c>
      <c r="L24" s="5" t="s">
        <v>20</v>
      </c>
      <c r="M24" s="5">
        <v>0</v>
      </c>
      <c r="N24" s="21">
        <v>0</v>
      </c>
      <c r="O24" s="5" t="s">
        <v>21</v>
      </c>
      <c r="P24" s="5" t="s">
        <v>22</v>
      </c>
      <c r="Q24" s="4" t="s">
        <v>22</v>
      </c>
      <c r="R24" s="4" t="s">
        <v>21</v>
      </c>
      <c r="S24" s="4" t="s">
        <v>21</v>
      </c>
      <c r="T24" s="4" t="s">
        <v>55</v>
      </c>
      <c r="U24" s="4" t="s">
        <v>101</v>
      </c>
      <c r="V24" s="4" t="s">
        <v>88</v>
      </c>
      <c r="W24" s="4" t="s">
        <v>102</v>
      </c>
      <c r="X24" s="9" t="s">
        <v>108</v>
      </c>
      <c r="Y24" s="4" t="s">
        <v>122</v>
      </c>
      <c r="Z24" s="6">
        <v>1286.8</v>
      </c>
      <c r="AA24" s="6">
        <f t="shared" si="0"/>
        <v>1286.8</v>
      </c>
      <c r="AB24" s="32">
        <v>0</v>
      </c>
      <c r="AC24" s="4" t="s">
        <v>315</v>
      </c>
      <c r="AD24" s="29"/>
      <c r="AE24" s="29" t="s">
        <v>201</v>
      </c>
      <c r="AF24" s="158" t="s">
        <v>679</v>
      </c>
      <c r="AG24" s="149" t="s">
        <v>677</v>
      </c>
      <c r="AH24" s="4" t="s">
        <v>667</v>
      </c>
      <c r="AI24" s="4">
        <v>2016</v>
      </c>
      <c r="AJ24" s="151" t="s">
        <v>573</v>
      </c>
      <c r="AK24" s="4" t="s">
        <v>678</v>
      </c>
      <c r="AL24" s="155">
        <v>9</v>
      </c>
    </row>
    <row r="25" spans="1:38" s="75" customFormat="1" ht="15.75" x14ac:dyDescent="0.25">
      <c r="A25" s="93" t="s">
        <v>573</v>
      </c>
      <c r="B25" s="93" t="s">
        <v>573</v>
      </c>
      <c r="C25" s="93" t="s">
        <v>573</v>
      </c>
      <c r="D25" s="76" t="s">
        <v>573</v>
      </c>
      <c r="E25" s="76" t="s">
        <v>573</v>
      </c>
      <c r="F25" s="76" t="s">
        <v>573</v>
      </c>
      <c r="G25" s="76" t="s">
        <v>573</v>
      </c>
      <c r="H25" s="76" t="s">
        <v>573</v>
      </c>
      <c r="I25" s="76" t="s">
        <v>573</v>
      </c>
      <c r="J25" s="76" t="s">
        <v>573</v>
      </c>
      <c r="K25" s="76" t="s">
        <v>573</v>
      </c>
      <c r="L25" s="76" t="s">
        <v>573</v>
      </c>
      <c r="M25" s="76">
        <v>0</v>
      </c>
      <c r="N25" s="78">
        <v>0</v>
      </c>
      <c r="O25" s="79" t="s">
        <v>573</v>
      </c>
      <c r="P25" s="79" t="s">
        <v>573</v>
      </c>
      <c r="Q25" s="79" t="s">
        <v>573</v>
      </c>
      <c r="R25" s="76" t="s">
        <v>573</v>
      </c>
      <c r="S25" s="76" t="s">
        <v>573</v>
      </c>
      <c r="T25" s="76" t="s">
        <v>573</v>
      </c>
      <c r="U25" s="76" t="s">
        <v>573</v>
      </c>
      <c r="V25" s="76" t="s">
        <v>573</v>
      </c>
      <c r="W25" s="76" t="s">
        <v>573</v>
      </c>
      <c r="X25" s="76" t="s">
        <v>573</v>
      </c>
      <c r="Y25" s="76" t="s">
        <v>573</v>
      </c>
      <c r="Z25" s="78">
        <f>SUM(Z11:Z24)</f>
        <v>42353.26</v>
      </c>
      <c r="AA25" s="78">
        <f>SUM(AA11:AA24)</f>
        <v>42353.26</v>
      </c>
      <c r="AB25" s="160">
        <v>0</v>
      </c>
      <c r="AC25" s="76" t="s">
        <v>573</v>
      </c>
      <c r="AD25" s="76" t="s">
        <v>573</v>
      </c>
      <c r="AE25" s="76" t="s">
        <v>573</v>
      </c>
      <c r="AF25" s="76" t="s">
        <v>573</v>
      </c>
      <c r="AG25" s="93" t="s">
        <v>573</v>
      </c>
      <c r="AH25" s="93" t="s">
        <v>573</v>
      </c>
      <c r="AI25" s="93" t="s">
        <v>573</v>
      </c>
      <c r="AJ25" s="93" t="s">
        <v>573</v>
      </c>
      <c r="AK25" s="76" t="s">
        <v>573</v>
      </c>
      <c r="AL25" s="156" t="s">
        <v>573</v>
      </c>
    </row>
    <row r="26" spans="1:38" s="86" customFormat="1" ht="15.75" x14ac:dyDescent="0.25">
      <c r="G26" s="87"/>
      <c r="N26" s="88"/>
      <c r="O26" s="89"/>
      <c r="P26" s="89"/>
      <c r="Q26" s="89"/>
      <c r="Z26" s="95">
        <f>520+520+500+520+520+60+60+60+60+60+60+60+60+1000</f>
        <v>4060</v>
      </c>
      <c r="AA26" s="94">
        <f>42353.26+4060</f>
        <v>46413.26</v>
      </c>
      <c r="AB26" s="144"/>
    </row>
    <row r="27" spans="1:38" s="18" customFormat="1" ht="66" customHeight="1" x14ac:dyDescent="0.25">
      <c r="A27" s="82"/>
      <c r="B27" s="82"/>
      <c r="C27" s="82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5"/>
      <c r="O27" s="84"/>
      <c r="P27" s="84"/>
      <c r="Q27" s="84"/>
      <c r="R27" s="84"/>
      <c r="S27" s="84"/>
      <c r="T27" s="84"/>
      <c r="U27" s="84"/>
      <c r="V27" s="84"/>
      <c r="W27" s="84"/>
      <c r="X27" s="82"/>
      <c r="Y27" s="84"/>
      <c r="Z27" s="85"/>
      <c r="AA27" s="85"/>
      <c r="AB27" s="85"/>
      <c r="AC27" s="84"/>
      <c r="AD27" s="84"/>
      <c r="AE27" s="84"/>
      <c r="AF27" s="84"/>
      <c r="AG27" s="84"/>
    </row>
    <row r="28" spans="1:38" s="14" customFormat="1" ht="48" customHeight="1" x14ac:dyDescent="0.25">
      <c r="A28" s="167" t="s">
        <v>354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</row>
    <row r="29" spans="1:38" s="131" customFormat="1" ht="30" x14ac:dyDescent="0.25">
      <c r="A29" s="162" t="s">
        <v>669</v>
      </c>
      <c r="B29" s="163" t="s">
        <v>582</v>
      </c>
      <c r="C29" s="162" t="s">
        <v>668</v>
      </c>
      <c r="AB29" s="142"/>
    </row>
    <row r="30" spans="1:38" s="131" customFormat="1" ht="45" customHeight="1" x14ac:dyDescent="0.25">
      <c r="A30" s="161" t="s">
        <v>583</v>
      </c>
      <c r="B30" s="161" t="s">
        <v>584</v>
      </c>
      <c r="C30" s="161" t="s">
        <v>583</v>
      </c>
      <c r="AB30" s="142"/>
    </row>
    <row r="31" spans="1:38" s="131" customFormat="1" ht="15" hidden="1" x14ac:dyDescent="0.25">
      <c r="A31" s="131" t="s">
        <v>585</v>
      </c>
      <c r="B31" s="131" t="s">
        <v>585</v>
      </c>
      <c r="C31" s="131" t="s">
        <v>586</v>
      </c>
      <c r="D31" s="131" t="s">
        <v>585</v>
      </c>
      <c r="E31" s="131" t="s">
        <v>585</v>
      </c>
      <c r="F31" s="131" t="s">
        <v>585</v>
      </c>
      <c r="G31" s="131" t="s">
        <v>585</v>
      </c>
      <c r="H31" s="131" t="s">
        <v>585</v>
      </c>
      <c r="I31" s="131" t="s">
        <v>585</v>
      </c>
      <c r="J31" s="131" t="s">
        <v>585</v>
      </c>
      <c r="K31" s="131" t="s">
        <v>585</v>
      </c>
      <c r="L31" s="131" t="s">
        <v>586</v>
      </c>
      <c r="M31" s="131" t="s">
        <v>587</v>
      </c>
      <c r="N31" s="131" t="s">
        <v>588</v>
      </c>
      <c r="O31" s="131" t="s">
        <v>585</v>
      </c>
      <c r="P31" s="131" t="s">
        <v>585</v>
      </c>
      <c r="Q31" s="131" t="s">
        <v>585</v>
      </c>
      <c r="R31" s="131" t="s">
        <v>585</v>
      </c>
      <c r="S31" s="131" t="s">
        <v>585</v>
      </c>
      <c r="T31" s="131" t="s">
        <v>585</v>
      </c>
      <c r="U31" s="131" t="s">
        <v>589</v>
      </c>
      <c r="V31" s="131" t="s">
        <v>590</v>
      </c>
      <c r="W31" s="131" t="s">
        <v>590</v>
      </c>
      <c r="X31" s="131" t="s">
        <v>585</v>
      </c>
      <c r="Y31" s="131" t="s">
        <v>585</v>
      </c>
      <c r="Z31" s="131" t="s">
        <v>588</v>
      </c>
      <c r="AA31" s="131" t="s">
        <v>588</v>
      </c>
      <c r="AB31" s="142" t="s">
        <v>588</v>
      </c>
      <c r="AC31" s="131" t="s">
        <v>590</v>
      </c>
      <c r="AD31" s="131" t="s">
        <v>591</v>
      </c>
      <c r="AE31" s="131" t="s">
        <v>591</v>
      </c>
      <c r="AF31" s="131" t="s">
        <v>591</v>
      </c>
      <c r="AG31" s="131" t="s">
        <v>590</v>
      </c>
      <c r="AH31" s="131" t="s">
        <v>585</v>
      </c>
      <c r="AI31" s="131" t="s">
        <v>592</v>
      </c>
      <c r="AJ31" s="131" t="s">
        <v>593</v>
      </c>
      <c r="AK31" s="131" t="s">
        <v>594</v>
      </c>
      <c r="AL31" s="131" t="s">
        <v>590</v>
      </c>
    </row>
    <row r="32" spans="1:38" s="131" customFormat="1" ht="15" hidden="1" x14ac:dyDescent="0.25">
      <c r="A32" s="131" t="s">
        <v>595</v>
      </c>
      <c r="B32" s="131" t="s">
        <v>596</v>
      </c>
      <c r="C32" s="131" t="s">
        <v>597</v>
      </c>
      <c r="D32" s="131" t="s">
        <v>598</v>
      </c>
      <c r="E32" s="131" t="s">
        <v>599</v>
      </c>
      <c r="F32" s="131" t="s">
        <v>600</v>
      </c>
      <c r="G32" s="131" t="s">
        <v>601</v>
      </c>
      <c r="H32" s="131" t="s">
        <v>602</v>
      </c>
      <c r="I32" s="131" t="s">
        <v>603</v>
      </c>
      <c r="J32" s="131" t="s">
        <v>604</v>
      </c>
      <c r="K32" s="131" t="s">
        <v>605</v>
      </c>
      <c r="L32" s="131" t="s">
        <v>606</v>
      </c>
      <c r="M32" s="131" t="s">
        <v>607</v>
      </c>
      <c r="N32" s="131" t="s">
        <v>608</v>
      </c>
      <c r="O32" s="131" t="s">
        <v>609</v>
      </c>
      <c r="P32" s="131" t="s">
        <v>610</v>
      </c>
      <c r="Q32" s="131" t="s">
        <v>611</v>
      </c>
      <c r="R32" s="131" t="s">
        <v>612</v>
      </c>
      <c r="S32" s="131" t="s">
        <v>613</v>
      </c>
      <c r="T32" s="131" t="s">
        <v>614</v>
      </c>
      <c r="U32" s="131" t="s">
        <v>615</v>
      </c>
      <c r="V32" s="131" t="s">
        <v>616</v>
      </c>
      <c r="W32" s="131" t="s">
        <v>617</v>
      </c>
      <c r="X32" s="131" t="s">
        <v>618</v>
      </c>
      <c r="Y32" s="131" t="s">
        <v>619</v>
      </c>
      <c r="Z32" s="131" t="s">
        <v>620</v>
      </c>
      <c r="AA32" s="131" t="s">
        <v>621</v>
      </c>
      <c r="AB32" s="142" t="s">
        <v>622</v>
      </c>
      <c r="AC32" s="131" t="s">
        <v>623</v>
      </c>
      <c r="AD32" s="131" t="s">
        <v>624</v>
      </c>
      <c r="AE32" s="131" t="s">
        <v>625</v>
      </c>
      <c r="AF32" s="131" t="s">
        <v>626</v>
      </c>
      <c r="AG32" s="131" t="s">
        <v>627</v>
      </c>
      <c r="AH32" s="131" t="s">
        <v>628</v>
      </c>
      <c r="AI32" s="131" t="s">
        <v>629</v>
      </c>
      <c r="AJ32" s="131" t="s">
        <v>630</v>
      </c>
      <c r="AK32" s="131" t="s">
        <v>631</v>
      </c>
      <c r="AL32" s="131" t="s">
        <v>627</v>
      </c>
    </row>
    <row r="33" spans="1:38" s="131" customFormat="1" ht="30" customHeight="1" x14ac:dyDescent="0.25">
      <c r="A33" s="172" t="s">
        <v>632</v>
      </c>
      <c r="B33" s="173"/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39"/>
    </row>
    <row r="34" spans="1:38" s="134" customFormat="1" ht="52.5" customHeight="1" x14ac:dyDescent="0.25">
      <c r="A34" s="133" t="s">
        <v>0</v>
      </c>
      <c r="B34" s="133" t="s">
        <v>653</v>
      </c>
      <c r="C34" s="133" t="s">
        <v>654</v>
      </c>
      <c r="D34" s="133" t="s">
        <v>655</v>
      </c>
      <c r="E34" s="133" t="s">
        <v>656</v>
      </c>
      <c r="F34" s="133" t="s">
        <v>657</v>
      </c>
      <c r="G34" s="133" t="s">
        <v>658</v>
      </c>
      <c r="H34" s="133" t="s">
        <v>1</v>
      </c>
      <c r="I34" s="133" t="s">
        <v>43</v>
      </c>
      <c r="J34" s="133" t="s">
        <v>659</v>
      </c>
      <c r="K34" s="133" t="s">
        <v>660</v>
      </c>
      <c r="L34" s="133" t="s">
        <v>661</v>
      </c>
      <c r="M34" s="133" t="s">
        <v>662</v>
      </c>
      <c r="N34" s="133" t="s">
        <v>663</v>
      </c>
      <c r="O34" s="133" t="s">
        <v>664</v>
      </c>
      <c r="P34" s="133" t="s">
        <v>665</v>
      </c>
      <c r="Q34" s="133" t="s">
        <v>666</v>
      </c>
      <c r="R34" s="133" t="s">
        <v>652</v>
      </c>
      <c r="S34" s="133" t="s">
        <v>651</v>
      </c>
      <c r="T34" s="133" t="s">
        <v>650</v>
      </c>
      <c r="U34" s="133" t="s">
        <v>649</v>
      </c>
      <c r="V34" s="133" t="s">
        <v>648</v>
      </c>
      <c r="W34" s="133" t="s">
        <v>647</v>
      </c>
      <c r="X34" s="133" t="s">
        <v>646</v>
      </c>
      <c r="Y34" s="133" t="s">
        <v>645</v>
      </c>
      <c r="Z34" s="133" t="s">
        <v>633</v>
      </c>
      <c r="AA34" s="133" t="s">
        <v>644</v>
      </c>
      <c r="AB34" s="143" t="s">
        <v>643</v>
      </c>
      <c r="AC34" s="133" t="s">
        <v>642</v>
      </c>
      <c r="AD34" s="133" t="s">
        <v>641</v>
      </c>
      <c r="AE34" s="133" t="s">
        <v>640</v>
      </c>
      <c r="AF34" s="133" t="s">
        <v>639</v>
      </c>
      <c r="AG34" s="133" t="s">
        <v>638</v>
      </c>
      <c r="AH34" s="138" t="s">
        <v>637</v>
      </c>
      <c r="AI34" s="138" t="s">
        <v>634</v>
      </c>
      <c r="AJ34" s="138" t="s">
        <v>635</v>
      </c>
      <c r="AK34" s="138" t="s">
        <v>636</v>
      </c>
      <c r="AL34" s="133" t="s">
        <v>575</v>
      </c>
    </row>
    <row r="35" spans="1:38" s="18" customFormat="1" ht="69" customHeight="1" x14ac:dyDescent="0.25">
      <c r="A35" s="19">
        <v>2016</v>
      </c>
      <c r="B35" s="19" t="s">
        <v>48</v>
      </c>
      <c r="C35" s="19" t="s">
        <v>68</v>
      </c>
      <c r="D35" s="19">
        <v>7</v>
      </c>
      <c r="E35" s="19" t="s">
        <v>52</v>
      </c>
      <c r="F35" s="19" t="s">
        <v>52</v>
      </c>
      <c r="G35" s="19" t="s">
        <v>199</v>
      </c>
      <c r="H35" s="19" t="s">
        <v>280</v>
      </c>
      <c r="I35" s="19" t="s">
        <v>60</v>
      </c>
      <c r="J35" s="19" t="s">
        <v>61</v>
      </c>
      <c r="K35" s="19" t="s">
        <v>65</v>
      </c>
      <c r="L35" s="19" t="s">
        <v>20</v>
      </c>
      <c r="M35" s="19">
        <v>0</v>
      </c>
      <c r="N35" s="13">
        <v>0</v>
      </c>
      <c r="O35" s="4" t="s">
        <v>21</v>
      </c>
      <c r="P35" s="4" t="s">
        <v>22</v>
      </c>
      <c r="Q35" s="4" t="s">
        <v>22</v>
      </c>
      <c r="R35" s="4" t="s">
        <v>21</v>
      </c>
      <c r="S35" s="4" t="s">
        <v>21</v>
      </c>
      <c r="T35" s="4" t="s">
        <v>55</v>
      </c>
      <c r="U35" s="19" t="s">
        <v>62</v>
      </c>
      <c r="V35" s="24" t="s">
        <v>63</v>
      </c>
      <c r="W35" s="4" t="s">
        <v>64</v>
      </c>
      <c r="X35" s="9" t="s">
        <v>78</v>
      </c>
      <c r="Y35" s="9" t="s">
        <v>119</v>
      </c>
      <c r="Z35" s="25">
        <v>2643</v>
      </c>
      <c r="AA35" s="13">
        <f>Z35</f>
        <v>2643</v>
      </c>
      <c r="AB35" s="13">
        <v>0</v>
      </c>
      <c r="AC35" s="4" t="s">
        <v>672</v>
      </c>
      <c r="AD35" s="4"/>
      <c r="AE35" s="29" t="s">
        <v>201</v>
      </c>
      <c r="AF35" s="159" t="s">
        <v>679</v>
      </c>
      <c r="AG35" s="149" t="s">
        <v>677</v>
      </c>
      <c r="AH35" s="4" t="s">
        <v>667</v>
      </c>
      <c r="AI35" s="4">
        <v>2016</v>
      </c>
      <c r="AJ35" s="4" t="s">
        <v>573</v>
      </c>
      <c r="AK35" s="4" t="s">
        <v>678</v>
      </c>
      <c r="AL35" s="26">
        <v>2</v>
      </c>
    </row>
    <row r="36" spans="1:38" s="18" customFormat="1" ht="69" customHeight="1" x14ac:dyDescent="0.25">
      <c r="A36" s="19">
        <v>2016</v>
      </c>
      <c r="B36" s="19" t="s">
        <v>48</v>
      </c>
      <c r="C36" s="19" t="s">
        <v>68</v>
      </c>
      <c r="D36" s="19">
        <v>7</v>
      </c>
      <c r="E36" s="19" t="s">
        <v>52</v>
      </c>
      <c r="F36" s="19" t="s">
        <v>52</v>
      </c>
      <c r="G36" s="19" t="s">
        <v>199</v>
      </c>
      <c r="H36" s="19" t="s">
        <v>280</v>
      </c>
      <c r="I36" s="19" t="s">
        <v>60</v>
      </c>
      <c r="J36" s="19" t="s">
        <v>61</v>
      </c>
      <c r="K36" s="19" t="s">
        <v>65</v>
      </c>
      <c r="L36" s="19" t="s">
        <v>20</v>
      </c>
      <c r="M36" s="19">
        <v>0</v>
      </c>
      <c r="N36" s="13">
        <v>0</v>
      </c>
      <c r="O36" s="4" t="s">
        <v>21</v>
      </c>
      <c r="P36" s="4" t="s">
        <v>22</v>
      </c>
      <c r="Q36" s="4" t="s">
        <v>22</v>
      </c>
      <c r="R36" s="4" t="s">
        <v>21</v>
      </c>
      <c r="S36" s="4" t="s">
        <v>21</v>
      </c>
      <c r="T36" s="4" t="s">
        <v>55</v>
      </c>
      <c r="U36" s="19" t="s">
        <v>62</v>
      </c>
      <c r="V36" s="24" t="s">
        <v>63</v>
      </c>
      <c r="W36" s="4" t="s">
        <v>64</v>
      </c>
      <c r="X36" s="9" t="s">
        <v>210</v>
      </c>
      <c r="Y36" s="9" t="s">
        <v>120</v>
      </c>
      <c r="Z36" s="25">
        <v>257</v>
      </c>
      <c r="AA36" s="13">
        <f>Z36</f>
        <v>257</v>
      </c>
      <c r="AB36" s="13">
        <v>0</v>
      </c>
      <c r="AC36" s="4" t="s">
        <v>672</v>
      </c>
      <c r="AD36" s="4"/>
      <c r="AE36" s="29" t="s">
        <v>201</v>
      </c>
      <c r="AF36" s="159" t="s">
        <v>679</v>
      </c>
      <c r="AG36" s="149" t="s">
        <v>677</v>
      </c>
      <c r="AH36" s="4" t="s">
        <v>667</v>
      </c>
      <c r="AI36" s="4">
        <v>2016</v>
      </c>
      <c r="AJ36" s="4" t="s">
        <v>573</v>
      </c>
      <c r="AK36" s="4" t="s">
        <v>678</v>
      </c>
      <c r="AL36" s="26">
        <v>2</v>
      </c>
    </row>
    <row r="37" spans="1:38" s="18" customFormat="1" ht="38.25" x14ac:dyDescent="0.25">
      <c r="A37" s="19">
        <v>2016</v>
      </c>
      <c r="B37" s="19" t="s">
        <v>142</v>
      </c>
      <c r="C37" s="19" t="s">
        <v>68</v>
      </c>
      <c r="D37" s="4">
        <v>21</v>
      </c>
      <c r="E37" s="4" t="s">
        <v>109</v>
      </c>
      <c r="F37" s="4" t="s">
        <v>109</v>
      </c>
      <c r="G37" s="4" t="s">
        <v>202</v>
      </c>
      <c r="H37" s="4" t="s">
        <v>383</v>
      </c>
      <c r="I37" s="4" t="s">
        <v>110</v>
      </c>
      <c r="J37" s="4" t="s">
        <v>111</v>
      </c>
      <c r="K37" s="4" t="s">
        <v>127</v>
      </c>
      <c r="L37" s="4" t="s">
        <v>113</v>
      </c>
      <c r="M37" s="4">
        <v>0</v>
      </c>
      <c r="N37" s="6">
        <v>0</v>
      </c>
      <c r="O37" s="4" t="s">
        <v>21</v>
      </c>
      <c r="P37" s="4" t="s">
        <v>22</v>
      </c>
      <c r="Q37" s="4" t="s">
        <v>22</v>
      </c>
      <c r="R37" s="4" t="s">
        <v>114</v>
      </c>
      <c r="S37" s="4" t="s">
        <v>115</v>
      </c>
      <c r="T37" s="4" t="s">
        <v>116</v>
      </c>
      <c r="U37" s="4" t="s">
        <v>112</v>
      </c>
      <c r="V37" s="4" t="s">
        <v>95</v>
      </c>
      <c r="W37" s="4" t="s">
        <v>117</v>
      </c>
      <c r="X37" s="9" t="s">
        <v>326</v>
      </c>
      <c r="Y37" s="4" t="s">
        <v>121</v>
      </c>
      <c r="Z37" s="6">
        <v>4237</v>
      </c>
      <c r="AA37" s="6">
        <f t="shared" si="0"/>
        <v>4237</v>
      </c>
      <c r="AB37" s="13">
        <v>0</v>
      </c>
      <c r="AC37" s="4" t="s">
        <v>681</v>
      </c>
      <c r="AD37" s="4"/>
      <c r="AE37" s="29" t="s">
        <v>201</v>
      </c>
      <c r="AF37" s="159" t="s">
        <v>680</v>
      </c>
      <c r="AG37" s="149" t="s">
        <v>677</v>
      </c>
      <c r="AH37" s="4" t="s">
        <v>667</v>
      </c>
      <c r="AI37" s="4">
        <v>2016</v>
      </c>
      <c r="AJ37" s="4" t="s">
        <v>573</v>
      </c>
      <c r="AK37" s="4" t="s">
        <v>678</v>
      </c>
      <c r="AL37" s="16">
        <v>10</v>
      </c>
    </row>
    <row r="38" spans="1:38" s="18" customFormat="1" ht="45.75" customHeight="1" x14ac:dyDescent="0.25">
      <c r="A38" s="19">
        <v>2016</v>
      </c>
      <c r="B38" s="19" t="s">
        <v>142</v>
      </c>
      <c r="C38" s="19" t="s">
        <v>68</v>
      </c>
      <c r="D38" s="4">
        <v>31</v>
      </c>
      <c r="E38" s="4" t="s">
        <v>124</v>
      </c>
      <c r="F38" s="4" t="s">
        <v>124</v>
      </c>
      <c r="G38" s="4" t="s">
        <v>198</v>
      </c>
      <c r="H38" s="4" t="s">
        <v>535</v>
      </c>
      <c r="I38" s="4" t="s">
        <v>125</v>
      </c>
      <c r="J38" s="4" t="s">
        <v>126</v>
      </c>
      <c r="K38" s="4" t="s">
        <v>128</v>
      </c>
      <c r="L38" s="4" t="s">
        <v>20</v>
      </c>
      <c r="M38" s="4">
        <v>0</v>
      </c>
      <c r="N38" s="6">
        <v>0</v>
      </c>
      <c r="O38" s="4" t="s">
        <v>21</v>
      </c>
      <c r="P38" s="4" t="s">
        <v>22</v>
      </c>
      <c r="Q38" s="4" t="s">
        <v>22</v>
      </c>
      <c r="R38" s="4" t="s">
        <v>21</v>
      </c>
      <c r="S38" s="4" t="s">
        <v>129</v>
      </c>
      <c r="T38" s="4" t="s">
        <v>129</v>
      </c>
      <c r="U38" s="4" t="s">
        <v>128</v>
      </c>
      <c r="V38" s="4" t="s">
        <v>130</v>
      </c>
      <c r="W38" s="4" t="s">
        <v>131</v>
      </c>
      <c r="X38" s="9" t="s">
        <v>132</v>
      </c>
      <c r="Y38" s="9" t="s">
        <v>121</v>
      </c>
      <c r="Z38" s="6">
        <v>3530.4</v>
      </c>
      <c r="AA38" s="6">
        <f t="shared" si="0"/>
        <v>3530.4</v>
      </c>
      <c r="AB38" s="13">
        <v>0</v>
      </c>
      <c r="AC38" s="4" t="s">
        <v>682</v>
      </c>
      <c r="AD38" s="4"/>
      <c r="AE38" s="29" t="s">
        <v>201</v>
      </c>
      <c r="AF38" s="159" t="s">
        <v>679</v>
      </c>
      <c r="AG38" s="149" t="s">
        <v>677</v>
      </c>
      <c r="AH38" s="4" t="s">
        <v>667</v>
      </c>
      <c r="AI38" s="4">
        <v>2016</v>
      </c>
      <c r="AJ38" s="4" t="s">
        <v>573</v>
      </c>
      <c r="AK38" s="4" t="s">
        <v>678</v>
      </c>
      <c r="AL38" s="16">
        <v>11</v>
      </c>
    </row>
    <row r="39" spans="1:38" s="18" customFormat="1" ht="38.25" x14ac:dyDescent="0.25">
      <c r="A39" s="19">
        <v>2016</v>
      </c>
      <c r="B39" s="19" t="s">
        <v>142</v>
      </c>
      <c r="C39" s="19" t="s">
        <v>68</v>
      </c>
      <c r="D39" s="4">
        <v>31</v>
      </c>
      <c r="E39" s="4" t="s">
        <v>124</v>
      </c>
      <c r="F39" s="4" t="s">
        <v>124</v>
      </c>
      <c r="G39" s="4" t="s">
        <v>198</v>
      </c>
      <c r="H39" s="4" t="s">
        <v>539</v>
      </c>
      <c r="I39" s="4" t="s">
        <v>133</v>
      </c>
      <c r="J39" s="4" t="s">
        <v>134</v>
      </c>
      <c r="K39" s="4" t="s">
        <v>128</v>
      </c>
      <c r="L39" s="4" t="s">
        <v>20</v>
      </c>
      <c r="M39" s="4">
        <v>0</v>
      </c>
      <c r="N39" s="6">
        <v>0</v>
      </c>
      <c r="O39" s="4" t="s">
        <v>21</v>
      </c>
      <c r="P39" s="4" t="s">
        <v>22</v>
      </c>
      <c r="Q39" s="4" t="s">
        <v>22</v>
      </c>
      <c r="R39" s="4" t="s">
        <v>21</v>
      </c>
      <c r="S39" s="4" t="s">
        <v>129</v>
      </c>
      <c r="T39" s="4" t="s">
        <v>129</v>
      </c>
      <c r="U39" s="4" t="s">
        <v>128</v>
      </c>
      <c r="V39" s="4" t="s">
        <v>130</v>
      </c>
      <c r="W39" s="4" t="s">
        <v>131</v>
      </c>
      <c r="X39" s="9" t="s">
        <v>132</v>
      </c>
      <c r="Y39" s="9" t="s">
        <v>121</v>
      </c>
      <c r="Z39" s="6">
        <v>3530.4</v>
      </c>
      <c r="AA39" s="6">
        <f t="shared" si="0"/>
        <v>3530.4</v>
      </c>
      <c r="AB39" s="13">
        <v>0</v>
      </c>
      <c r="AC39" s="4" t="s">
        <v>682</v>
      </c>
      <c r="AD39" s="4"/>
      <c r="AE39" s="29" t="s">
        <v>201</v>
      </c>
      <c r="AF39" s="159" t="s">
        <v>679</v>
      </c>
      <c r="AG39" s="149" t="s">
        <v>677</v>
      </c>
      <c r="AH39" s="4" t="s">
        <v>667</v>
      </c>
      <c r="AI39" s="4">
        <v>2016</v>
      </c>
      <c r="AJ39" s="4" t="s">
        <v>573</v>
      </c>
      <c r="AK39" s="4" t="s">
        <v>678</v>
      </c>
      <c r="AL39" s="16">
        <v>12</v>
      </c>
    </row>
    <row r="40" spans="1:38" s="18" customFormat="1" ht="38.25" x14ac:dyDescent="0.25">
      <c r="A40" s="19">
        <v>2016</v>
      </c>
      <c r="B40" s="19" t="s">
        <v>142</v>
      </c>
      <c r="C40" s="19" t="s">
        <v>68</v>
      </c>
      <c r="D40" s="4">
        <v>31</v>
      </c>
      <c r="E40" s="4" t="s">
        <v>124</v>
      </c>
      <c r="F40" s="4" t="s">
        <v>124</v>
      </c>
      <c r="G40" s="4" t="s">
        <v>198</v>
      </c>
      <c r="H40" s="4" t="s">
        <v>452</v>
      </c>
      <c r="I40" s="4" t="s">
        <v>135</v>
      </c>
      <c r="J40" s="4" t="s">
        <v>136</v>
      </c>
      <c r="K40" s="4" t="s">
        <v>128</v>
      </c>
      <c r="L40" s="4" t="s">
        <v>20</v>
      </c>
      <c r="M40" s="4">
        <v>0</v>
      </c>
      <c r="N40" s="6">
        <v>0</v>
      </c>
      <c r="O40" s="4" t="s">
        <v>21</v>
      </c>
      <c r="P40" s="4" t="s">
        <v>22</v>
      </c>
      <c r="Q40" s="4" t="s">
        <v>22</v>
      </c>
      <c r="R40" s="4" t="s">
        <v>21</v>
      </c>
      <c r="S40" s="4" t="s">
        <v>129</v>
      </c>
      <c r="T40" s="4" t="s">
        <v>129</v>
      </c>
      <c r="U40" s="4" t="s">
        <v>128</v>
      </c>
      <c r="V40" s="4" t="s">
        <v>130</v>
      </c>
      <c r="W40" s="4" t="s">
        <v>131</v>
      </c>
      <c r="X40" s="9" t="s">
        <v>132</v>
      </c>
      <c r="Y40" s="9" t="s">
        <v>121</v>
      </c>
      <c r="Z40" s="6">
        <v>3530.4</v>
      </c>
      <c r="AA40" s="6">
        <f t="shared" si="0"/>
        <v>3530.4</v>
      </c>
      <c r="AB40" s="13">
        <v>0</v>
      </c>
      <c r="AC40" s="4" t="s">
        <v>682</v>
      </c>
      <c r="AD40" s="4"/>
      <c r="AE40" s="29" t="s">
        <v>201</v>
      </c>
      <c r="AF40" s="159" t="s">
        <v>679</v>
      </c>
      <c r="AG40" s="149" t="s">
        <v>677</v>
      </c>
      <c r="AH40" s="4" t="s">
        <v>667</v>
      </c>
      <c r="AI40" s="4">
        <v>2016</v>
      </c>
      <c r="AJ40" s="4" t="s">
        <v>573</v>
      </c>
      <c r="AK40" s="4" t="s">
        <v>678</v>
      </c>
      <c r="AL40" s="16">
        <v>13</v>
      </c>
    </row>
    <row r="41" spans="1:38" s="18" customFormat="1" ht="38.25" x14ac:dyDescent="0.25">
      <c r="A41" s="19">
        <v>2016</v>
      </c>
      <c r="B41" s="19" t="s">
        <v>142</v>
      </c>
      <c r="C41" s="19" t="s">
        <v>68</v>
      </c>
      <c r="D41" s="4">
        <v>43</v>
      </c>
      <c r="E41" s="4" t="s">
        <v>137</v>
      </c>
      <c r="F41" s="4" t="s">
        <v>137</v>
      </c>
      <c r="G41" s="4" t="s">
        <v>198</v>
      </c>
      <c r="H41" s="4" t="s">
        <v>536</v>
      </c>
      <c r="I41" s="4" t="s">
        <v>138</v>
      </c>
      <c r="J41" s="4" t="s">
        <v>139</v>
      </c>
      <c r="K41" s="4" t="s">
        <v>128</v>
      </c>
      <c r="L41" s="4" t="s">
        <v>20</v>
      </c>
      <c r="M41" s="4">
        <v>0</v>
      </c>
      <c r="N41" s="6">
        <v>0</v>
      </c>
      <c r="O41" s="4" t="s">
        <v>21</v>
      </c>
      <c r="P41" s="4" t="s">
        <v>22</v>
      </c>
      <c r="Q41" s="4" t="s">
        <v>22</v>
      </c>
      <c r="R41" s="4" t="s">
        <v>21</v>
      </c>
      <c r="S41" s="4" t="s">
        <v>129</v>
      </c>
      <c r="T41" s="4" t="s">
        <v>129</v>
      </c>
      <c r="U41" s="4" t="s">
        <v>128</v>
      </c>
      <c r="V41" s="4" t="s">
        <v>130</v>
      </c>
      <c r="W41" s="4" t="s">
        <v>131</v>
      </c>
      <c r="X41" s="9" t="s">
        <v>132</v>
      </c>
      <c r="Y41" s="9" t="s">
        <v>121</v>
      </c>
      <c r="Z41" s="6">
        <v>3530.4</v>
      </c>
      <c r="AA41" s="6">
        <f t="shared" si="0"/>
        <v>3530.4</v>
      </c>
      <c r="AB41" s="13">
        <v>0</v>
      </c>
      <c r="AC41" s="4" t="s">
        <v>682</v>
      </c>
      <c r="AD41" s="4"/>
      <c r="AE41" s="29" t="s">
        <v>201</v>
      </c>
      <c r="AF41" s="159" t="s">
        <v>679</v>
      </c>
      <c r="AG41" s="149" t="s">
        <v>677</v>
      </c>
      <c r="AH41" s="4" t="s">
        <v>667</v>
      </c>
      <c r="AI41" s="4">
        <v>2016</v>
      </c>
      <c r="AJ41" s="4" t="s">
        <v>573</v>
      </c>
      <c r="AK41" s="4" t="s">
        <v>678</v>
      </c>
      <c r="AL41" s="16">
        <v>14</v>
      </c>
    </row>
    <row r="42" spans="1:38" s="18" customFormat="1" ht="38.25" x14ac:dyDescent="0.25">
      <c r="A42" s="19">
        <v>2016</v>
      </c>
      <c r="B42" s="19" t="s">
        <v>142</v>
      </c>
      <c r="C42" s="19" t="s">
        <v>68</v>
      </c>
      <c r="D42" s="4">
        <v>31</v>
      </c>
      <c r="E42" s="4" t="s">
        <v>124</v>
      </c>
      <c r="F42" s="4" t="s">
        <v>124</v>
      </c>
      <c r="G42" s="4" t="s">
        <v>198</v>
      </c>
      <c r="H42" s="4" t="s">
        <v>537</v>
      </c>
      <c r="I42" s="4" t="s">
        <v>140</v>
      </c>
      <c r="J42" s="4" t="s">
        <v>141</v>
      </c>
      <c r="K42" s="4" t="s">
        <v>128</v>
      </c>
      <c r="L42" s="4" t="s">
        <v>20</v>
      </c>
      <c r="M42" s="4">
        <v>0</v>
      </c>
      <c r="N42" s="6">
        <v>0</v>
      </c>
      <c r="O42" s="4" t="s">
        <v>21</v>
      </c>
      <c r="P42" s="4" t="s">
        <v>22</v>
      </c>
      <c r="Q42" s="4" t="s">
        <v>22</v>
      </c>
      <c r="R42" s="4" t="s">
        <v>21</v>
      </c>
      <c r="S42" s="4" t="s">
        <v>129</v>
      </c>
      <c r="T42" s="4" t="s">
        <v>129</v>
      </c>
      <c r="U42" s="4" t="s">
        <v>128</v>
      </c>
      <c r="V42" s="4" t="s">
        <v>130</v>
      </c>
      <c r="W42" s="4" t="s">
        <v>131</v>
      </c>
      <c r="X42" s="9" t="s">
        <v>132</v>
      </c>
      <c r="Y42" s="9" t="s">
        <v>121</v>
      </c>
      <c r="Z42" s="6">
        <v>3530.4</v>
      </c>
      <c r="AA42" s="6">
        <f t="shared" si="0"/>
        <v>3530.4</v>
      </c>
      <c r="AB42" s="13">
        <v>0</v>
      </c>
      <c r="AC42" s="4" t="s">
        <v>682</v>
      </c>
      <c r="AD42" s="4"/>
      <c r="AE42" s="29" t="s">
        <v>201</v>
      </c>
      <c r="AF42" s="159" t="s">
        <v>679</v>
      </c>
      <c r="AG42" s="149" t="s">
        <v>677</v>
      </c>
      <c r="AH42" s="4" t="s">
        <v>667</v>
      </c>
      <c r="AI42" s="4">
        <v>2016</v>
      </c>
      <c r="AJ42" s="4" t="s">
        <v>573</v>
      </c>
      <c r="AK42" s="4" t="s">
        <v>678</v>
      </c>
      <c r="AL42" s="16">
        <v>15</v>
      </c>
    </row>
    <row r="43" spans="1:38" s="18" customFormat="1" ht="63.75" x14ac:dyDescent="0.25">
      <c r="A43" s="19">
        <v>2016</v>
      </c>
      <c r="B43" s="19" t="s">
        <v>142</v>
      </c>
      <c r="C43" s="19" t="s">
        <v>68</v>
      </c>
      <c r="D43" s="4">
        <v>12</v>
      </c>
      <c r="E43" s="4" t="s">
        <v>19</v>
      </c>
      <c r="F43" s="4" t="s">
        <v>19</v>
      </c>
      <c r="G43" s="4" t="s">
        <v>202</v>
      </c>
      <c r="H43" s="4" t="s">
        <v>265</v>
      </c>
      <c r="I43" s="4" t="s">
        <v>143</v>
      </c>
      <c r="J43" s="4" t="s">
        <v>144</v>
      </c>
      <c r="K43" s="4" t="s">
        <v>145</v>
      </c>
      <c r="L43" s="4" t="s">
        <v>20</v>
      </c>
      <c r="M43" s="4">
        <v>0</v>
      </c>
      <c r="N43" s="6">
        <v>0</v>
      </c>
      <c r="O43" s="4" t="s">
        <v>21</v>
      </c>
      <c r="P43" s="4" t="s">
        <v>22</v>
      </c>
      <c r="Q43" s="4" t="s">
        <v>22</v>
      </c>
      <c r="R43" s="4" t="s">
        <v>21</v>
      </c>
      <c r="S43" s="4" t="s">
        <v>146</v>
      </c>
      <c r="T43" s="4" t="s">
        <v>146</v>
      </c>
      <c r="U43" s="4" t="s">
        <v>145</v>
      </c>
      <c r="V43" s="4" t="s">
        <v>147</v>
      </c>
      <c r="W43" s="4" t="s">
        <v>148</v>
      </c>
      <c r="X43" s="9" t="s">
        <v>149</v>
      </c>
      <c r="Y43" s="9" t="s">
        <v>121</v>
      </c>
      <c r="Z43" s="6">
        <v>6326</v>
      </c>
      <c r="AA43" s="6">
        <f t="shared" si="0"/>
        <v>6326</v>
      </c>
      <c r="AB43" s="13">
        <v>0</v>
      </c>
      <c r="AC43" s="4" t="s">
        <v>682</v>
      </c>
      <c r="AD43" s="4"/>
      <c r="AE43" s="29" t="s">
        <v>201</v>
      </c>
      <c r="AF43" s="159" t="s">
        <v>679</v>
      </c>
      <c r="AG43" s="149" t="s">
        <v>677</v>
      </c>
      <c r="AH43" s="4" t="s">
        <v>667</v>
      </c>
      <c r="AI43" s="4">
        <v>2016</v>
      </c>
      <c r="AJ43" s="4" t="s">
        <v>573</v>
      </c>
      <c r="AK43" s="4" t="s">
        <v>678</v>
      </c>
      <c r="AL43" s="16">
        <v>16</v>
      </c>
    </row>
    <row r="44" spans="1:38" s="18" customFormat="1" ht="63.75" x14ac:dyDescent="0.25">
      <c r="A44" s="19">
        <v>2016</v>
      </c>
      <c r="B44" s="19" t="s">
        <v>142</v>
      </c>
      <c r="C44" s="19" t="s">
        <v>68</v>
      </c>
      <c r="D44" s="4">
        <v>12</v>
      </c>
      <c r="E44" s="4" t="s">
        <v>19</v>
      </c>
      <c r="F44" s="4" t="s">
        <v>19</v>
      </c>
      <c r="G44" s="4" t="s">
        <v>202</v>
      </c>
      <c r="H44" s="4" t="s">
        <v>265</v>
      </c>
      <c r="I44" s="4" t="s">
        <v>143</v>
      </c>
      <c r="J44" s="4" t="s">
        <v>144</v>
      </c>
      <c r="K44" s="4" t="s">
        <v>145</v>
      </c>
      <c r="L44" s="4" t="s">
        <v>20</v>
      </c>
      <c r="M44" s="4">
        <v>0</v>
      </c>
      <c r="N44" s="6">
        <v>0</v>
      </c>
      <c r="O44" s="4" t="s">
        <v>21</v>
      </c>
      <c r="P44" s="4" t="s">
        <v>22</v>
      </c>
      <c r="Q44" s="4" t="s">
        <v>22</v>
      </c>
      <c r="R44" s="4" t="s">
        <v>21</v>
      </c>
      <c r="S44" s="4" t="s">
        <v>146</v>
      </c>
      <c r="T44" s="4" t="s">
        <v>146</v>
      </c>
      <c r="U44" s="4" t="s">
        <v>145</v>
      </c>
      <c r="V44" s="4" t="s">
        <v>147</v>
      </c>
      <c r="W44" s="4" t="s">
        <v>148</v>
      </c>
      <c r="X44" s="9" t="s">
        <v>149</v>
      </c>
      <c r="Y44" s="9" t="s">
        <v>121</v>
      </c>
      <c r="Z44" s="6">
        <v>2515</v>
      </c>
      <c r="AA44" s="6">
        <f t="shared" si="0"/>
        <v>2515</v>
      </c>
      <c r="AB44" s="13">
        <v>0</v>
      </c>
      <c r="AC44" s="4" t="s">
        <v>682</v>
      </c>
      <c r="AD44" s="4"/>
      <c r="AE44" s="29" t="s">
        <v>201</v>
      </c>
      <c r="AF44" s="159" t="s">
        <v>679</v>
      </c>
      <c r="AG44" s="149" t="s">
        <v>677</v>
      </c>
      <c r="AH44" s="4" t="s">
        <v>667</v>
      </c>
      <c r="AI44" s="4">
        <v>2016</v>
      </c>
      <c r="AJ44" s="4" t="s">
        <v>573</v>
      </c>
      <c r="AK44" s="4" t="s">
        <v>678</v>
      </c>
      <c r="AL44" s="16">
        <v>16</v>
      </c>
    </row>
    <row r="45" spans="1:38" s="18" customFormat="1" ht="63.75" x14ac:dyDescent="0.25">
      <c r="A45" s="19">
        <v>2016</v>
      </c>
      <c r="B45" s="19" t="s">
        <v>142</v>
      </c>
      <c r="C45" s="19" t="s">
        <v>68</v>
      </c>
      <c r="D45" s="4">
        <v>12</v>
      </c>
      <c r="E45" s="4" t="s">
        <v>19</v>
      </c>
      <c r="F45" s="4" t="s">
        <v>19</v>
      </c>
      <c r="G45" s="4" t="s">
        <v>202</v>
      </c>
      <c r="H45" s="4" t="s">
        <v>265</v>
      </c>
      <c r="I45" s="4" t="s">
        <v>143</v>
      </c>
      <c r="J45" s="4" t="s">
        <v>144</v>
      </c>
      <c r="K45" s="4" t="s">
        <v>145</v>
      </c>
      <c r="L45" s="4" t="s">
        <v>20</v>
      </c>
      <c r="M45" s="4">
        <v>0</v>
      </c>
      <c r="N45" s="6">
        <v>0</v>
      </c>
      <c r="O45" s="4" t="s">
        <v>21</v>
      </c>
      <c r="P45" s="4" t="s">
        <v>22</v>
      </c>
      <c r="Q45" s="4" t="s">
        <v>22</v>
      </c>
      <c r="R45" s="4" t="s">
        <v>21</v>
      </c>
      <c r="S45" s="4" t="s">
        <v>146</v>
      </c>
      <c r="T45" s="4" t="s">
        <v>146</v>
      </c>
      <c r="U45" s="4" t="s">
        <v>145</v>
      </c>
      <c r="V45" s="4" t="s">
        <v>147</v>
      </c>
      <c r="W45" s="4" t="s">
        <v>148</v>
      </c>
      <c r="X45" s="22" t="s">
        <v>211</v>
      </c>
      <c r="Y45" s="22" t="s">
        <v>119</v>
      </c>
      <c r="Z45" s="6">
        <v>7626.01</v>
      </c>
      <c r="AA45" s="6">
        <f t="shared" si="0"/>
        <v>7626.01</v>
      </c>
      <c r="AB45" s="13">
        <v>0</v>
      </c>
      <c r="AC45" s="4" t="s">
        <v>682</v>
      </c>
      <c r="AD45" s="4"/>
      <c r="AE45" s="29" t="s">
        <v>201</v>
      </c>
      <c r="AF45" s="159" t="s">
        <v>679</v>
      </c>
      <c r="AG45" s="149" t="s">
        <v>677</v>
      </c>
      <c r="AH45" s="4" t="s">
        <v>667</v>
      </c>
      <c r="AI45" s="4">
        <v>2016</v>
      </c>
      <c r="AJ45" s="4" t="s">
        <v>573</v>
      </c>
      <c r="AK45" s="4" t="s">
        <v>678</v>
      </c>
      <c r="AL45" s="16">
        <v>16</v>
      </c>
    </row>
    <row r="46" spans="1:38" s="127" customFormat="1" ht="63.75" x14ac:dyDescent="0.25">
      <c r="A46" s="120">
        <v>2016</v>
      </c>
      <c r="B46" s="120" t="s">
        <v>142</v>
      </c>
      <c r="C46" s="120" t="s">
        <v>68</v>
      </c>
      <c r="D46" s="121">
        <v>20</v>
      </c>
      <c r="E46" s="122" t="s">
        <v>19</v>
      </c>
      <c r="F46" s="122" t="s">
        <v>19</v>
      </c>
      <c r="G46" s="122" t="s">
        <v>202</v>
      </c>
      <c r="H46" s="121" t="s">
        <v>266</v>
      </c>
      <c r="I46" s="121" t="s">
        <v>150</v>
      </c>
      <c r="J46" s="121" t="s">
        <v>136</v>
      </c>
      <c r="K46" s="121" t="s">
        <v>145</v>
      </c>
      <c r="L46" s="121" t="s">
        <v>20</v>
      </c>
      <c r="M46" s="121">
        <v>0</v>
      </c>
      <c r="N46" s="123">
        <v>0</v>
      </c>
      <c r="O46" s="121" t="s">
        <v>21</v>
      </c>
      <c r="P46" s="121" t="s">
        <v>22</v>
      </c>
      <c r="Q46" s="121" t="s">
        <v>22</v>
      </c>
      <c r="R46" s="121" t="s">
        <v>21</v>
      </c>
      <c r="S46" s="121" t="s">
        <v>146</v>
      </c>
      <c r="T46" s="121" t="s">
        <v>146</v>
      </c>
      <c r="U46" s="121" t="s">
        <v>145</v>
      </c>
      <c r="V46" s="121" t="s">
        <v>147</v>
      </c>
      <c r="W46" s="121" t="s">
        <v>148</v>
      </c>
      <c r="X46" s="124" t="s">
        <v>149</v>
      </c>
      <c r="Y46" s="124" t="s">
        <v>121</v>
      </c>
      <c r="Z46" s="123">
        <v>6326</v>
      </c>
      <c r="AA46" s="123">
        <f t="shared" si="0"/>
        <v>6326</v>
      </c>
      <c r="AB46" s="13">
        <v>0</v>
      </c>
      <c r="AC46" s="4" t="s">
        <v>682</v>
      </c>
      <c r="AD46" s="4"/>
      <c r="AE46" s="125" t="s">
        <v>201</v>
      </c>
      <c r="AF46" s="159" t="s">
        <v>679</v>
      </c>
      <c r="AG46" s="149" t="s">
        <v>677</v>
      </c>
      <c r="AH46" s="4" t="s">
        <v>667</v>
      </c>
      <c r="AI46" s="4">
        <v>2016</v>
      </c>
      <c r="AJ46" s="4" t="s">
        <v>573</v>
      </c>
      <c r="AK46" s="4" t="s">
        <v>678</v>
      </c>
      <c r="AL46" s="126">
        <v>16</v>
      </c>
    </row>
    <row r="47" spans="1:38" s="18" customFormat="1" ht="63.75" x14ac:dyDescent="0.25">
      <c r="A47" s="20">
        <v>2016</v>
      </c>
      <c r="B47" s="20" t="s">
        <v>142</v>
      </c>
      <c r="C47" s="20" t="s">
        <v>68</v>
      </c>
      <c r="D47" s="5">
        <v>20</v>
      </c>
      <c r="E47" s="4" t="s">
        <v>19</v>
      </c>
      <c r="F47" s="4" t="s">
        <v>19</v>
      </c>
      <c r="G47" s="4" t="s">
        <v>202</v>
      </c>
      <c r="H47" s="5" t="s">
        <v>266</v>
      </c>
      <c r="I47" s="5" t="s">
        <v>150</v>
      </c>
      <c r="J47" s="5" t="s">
        <v>136</v>
      </c>
      <c r="K47" s="5" t="s">
        <v>145</v>
      </c>
      <c r="L47" s="5" t="s">
        <v>20</v>
      </c>
      <c r="M47" s="5">
        <v>0</v>
      </c>
      <c r="N47" s="21">
        <v>0</v>
      </c>
      <c r="O47" s="5" t="s">
        <v>21</v>
      </c>
      <c r="P47" s="5" t="s">
        <v>22</v>
      </c>
      <c r="Q47" s="5" t="s">
        <v>22</v>
      </c>
      <c r="R47" s="5" t="s">
        <v>21</v>
      </c>
      <c r="S47" s="5" t="s">
        <v>146</v>
      </c>
      <c r="T47" s="5" t="s">
        <v>146</v>
      </c>
      <c r="U47" s="5" t="s">
        <v>145</v>
      </c>
      <c r="V47" s="5" t="s">
        <v>147</v>
      </c>
      <c r="W47" s="5" t="s">
        <v>148</v>
      </c>
      <c r="X47" s="22" t="s">
        <v>149</v>
      </c>
      <c r="Y47" s="22" t="s">
        <v>121</v>
      </c>
      <c r="Z47" s="21">
        <v>2104</v>
      </c>
      <c r="AA47" s="21">
        <f t="shared" si="0"/>
        <v>2104</v>
      </c>
      <c r="AB47" s="13">
        <v>0</v>
      </c>
      <c r="AC47" s="4" t="s">
        <v>682</v>
      </c>
      <c r="AD47" s="4"/>
      <c r="AE47" s="29" t="s">
        <v>201</v>
      </c>
      <c r="AF47" s="159" t="s">
        <v>679</v>
      </c>
      <c r="AG47" s="149" t="s">
        <v>677</v>
      </c>
      <c r="AH47" s="4" t="s">
        <v>667</v>
      </c>
      <c r="AI47" s="4">
        <v>2016</v>
      </c>
      <c r="AJ47" s="4" t="s">
        <v>573</v>
      </c>
      <c r="AK47" s="4" t="s">
        <v>678</v>
      </c>
      <c r="AL47" s="23">
        <v>16</v>
      </c>
    </row>
    <row r="48" spans="1:38" s="18" customFormat="1" ht="63.75" x14ac:dyDescent="0.25">
      <c r="A48" s="20">
        <v>2016</v>
      </c>
      <c r="B48" s="20" t="s">
        <v>142</v>
      </c>
      <c r="C48" s="20" t="s">
        <v>68</v>
      </c>
      <c r="D48" s="5">
        <v>20</v>
      </c>
      <c r="E48" s="4" t="s">
        <v>19</v>
      </c>
      <c r="F48" s="4" t="s">
        <v>19</v>
      </c>
      <c r="G48" s="4" t="s">
        <v>202</v>
      </c>
      <c r="H48" s="5" t="s">
        <v>266</v>
      </c>
      <c r="I48" s="5" t="s">
        <v>150</v>
      </c>
      <c r="J48" s="5" t="s">
        <v>136</v>
      </c>
      <c r="K48" s="5" t="s">
        <v>145</v>
      </c>
      <c r="L48" s="5" t="s">
        <v>20</v>
      </c>
      <c r="M48" s="5">
        <v>0</v>
      </c>
      <c r="N48" s="21">
        <v>0</v>
      </c>
      <c r="O48" s="5" t="s">
        <v>21</v>
      </c>
      <c r="P48" s="5" t="s">
        <v>22</v>
      </c>
      <c r="Q48" s="5" t="s">
        <v>22</v>
      </c>
      <c r="R48" s="5" t="s">
        <v>21</v>
      </c>
      <c r="S48" s="5" t="s">
        <v>146</v>
      </c>
      <c r="T48" s="5" t="s">
        <v>146</v>
      </c>
      <c r="U48" s="5" t="s">
        <v>145</v>
      </c>
      <c r="V48" s="5" t="s">
        <v>147</v>
      </c>
      <c r="W48" s="5" t="s">
        <v>148</v>
      </c>
      <c r="X48" s="22" t="s">
        <v>211</v>
      </c>
      <c r="Y48" s="22" t="s">
        <v>119</v>
      </c>
      <c r="Z48" s="21">
        <v>5926</v>
      </c>
      <c r="AA48" s="21">
        <f t="shared" si="0"/>
        <v>5926</v>
      </c>
      <c r="AB48" s="13">
        <v>0</v>
      </c>
      <c r="AC48" s="4" t="s">
        <v>682</v>
      </c>
      <c r="AD48" s="4"/>
      <c r="AE48" s="29" t="s">
        <v>201</v>
      </c>
      <c r="AF48" s="159" t="s">
        <v>679</v>
      </c>
      <c r="AG48" s="149" t="s">
        <v>677</v>
      </c>
      <c r="AH48" s="4" t="s">
        <v>667</v>
      </c>
      <c r="AI48" s="4">
        <v>2016</v>
      </c>
      <c r="AJ48" s="4" t="s">
        <v>573</v>
      </c>
      <c r="AK48" s="4" t="s">
        <v>678</v>
      </c>
      <c r="AL48" s="23">
        <v>16</v>
      </c>
    </row>
    <row r="49" spans="1:38" s="7" customFormat="1" ht="38.25" x14ac:dyDescent="0.25">
      <c r="A49" s="19">
        <v>2016</v>
      </c>
      <c r="B49" s="19" t="s">
        <v>142</v>
      </c>
      <c r="C49" s="19" t="s">
        <v>68</v>
      </c>
      <c r="D49" s="4">
        <v>57</v>
      </c>
      <c r="E49" s="4" t="s">
        <v>104</v>
      </c>
      <c r="F49" s="4" t="s">
        <v>104</v>
      </c>
      <c r="G49" s="4" t="s">
        <v>197</v>
      </c>
      <c r="H49" s="4" t="s">
        <v>151</v>
      </c>
      <c r="I49" s="4" t="s">
        <v>152</v>
      </c>
      <c r="J49" s="4" t="s">
        <v>135</v>
      </c>
      <c r="K49" s="4" t="s">
        <v>153</v>
      </c>
      <c r="L49" s="4" t="s">
        <v>20</v>
      </c>
      <c r="M49" s="4">
        <v>0</v>
      </c>
      <c r="N49" s="6">
        <v>0</v>
      </c>
      <c r="O49" s="4" t="s">
        <v>21</v>
      </c>
      <c r="P49" s="4" t="s">
        <v>22</v>
      </c>
      <c r="Q49" s="4" t="s">
        <v>22</v>
      </c>
      <c r="R49" s="4" t="s">
        <v>21</v>
      </c>
      <c r="S49" s="4" t="s">
        <v>21</v>
      </c>
      <c r="T49" s="4" t="s">
        <v>55</v>
      </c>
      <c r="U49" s="4" t="s">
        <v>153</v>
      </c>
      <c r="V49" s="4" t="s">
        <v>154</v>
      </c>
      <c r="W49" s="4" t="s">
        <v>155</v>
      </c>
      <c r="X49" s="22" t="s">
        <v>156</v>
      </c>
      <c r="Y49" s="22" t="s">
        <v>121</v>
      </c>
      <c r="Z49" s="6">
        <v>3704.4</v>
      </c>
      <c r="AA49" s="6">
        <f t="shared" si="0"/>
        <v>3704.4</v>
      </c>
      <c r="AB49" s="13">
        <v>0</v>
      </c>
      <c r="AC49" s="4" t="s">
        <v>163</v>
      </c>
      <c r="AD49" s="4"/>
      <c r="AE49" s="29" t="s">
        <v>201</v>
      </c>
      <c r="AF49" s="159" t="s">
        <v>679</v>
      </c>
      <c r="AG49" s="149" t="s">
        <v>677</v>
      </c>
      <c r="AH49" s="4" t="s">
        <v>667</v>
      </c>
      <c r="AI49" s="4">
        <v>2016</v>
      </c>
      <c r="AJ49" s="4" t="s">
        <v>573</v>
      </c>
      <c r="AK49" s="4" t="s">
        <v>678</v>
      </c>
      <c r="AL49" s="16">
        <v>17</v>
      </c>
    </row>
    <row r="50" spans="1:38" s="7" customFormat="1" ht="38.25" x14ac:dyDescent="0.25">
      <c r="A50" s="20">
        <v>2016</v>
      </c>
      <c r="B50" s="20" t="s">
        <v>142</v>
      </c>
      <c r="C50" s="20" t="s">
        <v>68</v>
      </c>
      <c r="D50" s="4">
        <v>20</v>
      </c>
      <c r="E50" s="4" t="s">
        <v>100</v>
      </c>
      <c r="F50" s="4" t="s">
        <v>100</v>
      </c>
      <c r="G50" s="4" t="s">
        <v>198</v>
      </c>
      <c r="H50" s="4" t="s">
        <v>515</v>
      </c>
      <c r="I50" s="4" t="s">
        <v>157</v>
      </c>
      <c r="J50" s="4" t="s">
        <v>82</v>
      </c>
      <c r="K50" s="4" t="s">
        <v>158</v>
      </c>
      <c r="L50" s="4" t="s">
        <v>20</v>
      </c>
      <c r="M50" s="4">
        <v>0</v>
      </c>
      <c r="N50" s="6">
        <v>0</v>
      </c>
      <c r="O50" s="4" t="s">
        <v>21</v>
      </c>
      <c r="P50" s="4" t="s">
        <v>22</v>
      </c>
      <c r="Q50" s="4" t="s">
        <v>22</v>
      </c>
      <c r="R50" s="4" t="s">
        <v>21</v>
      </c>
      <c r="S50" s="4" t="s">
        <v>21</v>
      </c>
      <c r="T50" s="4" t="s">
        <v>55</v>
      </c>
      <c r="U50" s="4" t="s">
        <v>158</v>
      </c>
      <c r="V50" s="4" t="s">
        <v>159</v>
      </c>
      <c r="W50" s="4" t="s">
        <v>159</v>
      </c>
      <c r="X50" s="22" t="s">
        <v>160</v>
      </c>
      <c r="Y50" s="22" t="s">
        <v>121</v>
      </c>
      <c r="Z50" s="6">
        <v>8797</v>
      </c>
      <c r="AA50" s="6">
        <f t="shared" si="0"/>
        <v>8797</v>
      </c>
      <c r="AB50" s="13">
        <v>0</v>
      </c>
      <c r="AC50" s="4" t="s">
        <v>683</v>
      </c>
      <c r="AD50" s="4"/>
      <c r="AE50" s="29" t="s">
        <v>201</v>
      </c>
      <c r="AF50" s="159" t="s">
        <v>679</v>
      </c>
      <c r="AG50" s="149" t="s">
        <v>677</v>
      </c>
      <c r="AH50" s="4" t="s">
        <v>667</v>
      </c>
      <c r="AI50" s="4">
        <v>2016</v>
      </c>
      <c r="AJ50" s="4" t="s">
        <v>573</v>
      </c>
      <c r="AK50" s="4" t="s">
        <v>678</v>
      </c>
      <c r="AL50" s="16">
        <v>18</v>
      </c>
    </row>
    <row r="51" spans="1:38" s="7" customFormat="1" ht="89.25" x14ac:dyDescent="0.25">
      <c r="A51" s="19">
        <v>2016</v>
      </c>
      <c r="B51" s="19" t="s">
        <v>142</v>
      </c>
      <c r="C51" s="19" t="s">
        <v>68</v>
      </c>
      <c r="D51" s="4">
        <v>67</v>
      </c>
      <c r="E51" s="4" t="s">
        <v>24</v>
      </c>
      <c r="F51" s="4" t="s">
        <v>24</v>
      </c>
      <c r="G51" s="4" t="s">
        <v>198</v>
      </c>
      <c r="H51" s="4" t="s">
        <v>379</v>
      </c>
      <c r="I51" s="4" t="s">
        <v>143</v>
      </c>
      <c r="J51" s="4" t="s">
        <v>161</v>
      </c>
      <c r="K51" s="4" t="s">
        <v>162</v>
      </c>
      <c r="L51" s="4" t="s">
        <v>20</v>
      </c>
      <c r="M51" s="4">
        <v>0</v>
      </c>
      <c r="N51" s="6">
        <v>0</v>
      </c>
      <c r="O51" s="4" t="s">
        <v>21</v>
      </c>
      <c r="P51" s="4" t="s">
        <v>22</v>
      </c>
      <c r="Q51" s="4" t="s">
        <v>22</v>
      </c>
      <c r="R51" s="4" t="s">
        <v>21</v>
      </c>
      <c r="S51" s="4" t="s">
        <v>21</v>
      </c>
      <c r="T51" s="4" t="s">
        <v>55</v>
      </c>
      <c r="U51" s="4" t="s">
        <v>162</v>
      </c>
      <c r="V51" s="4" t="s">
        <v>163</v>
      </c>
      <c r="W51" s="4" t="s">
        <v>163</v>
      </c>
      <c r="X51" s="22" t="s">
        <v>164</v>
      </c>
      <c r="Y51" s="22" t="s">
        <v>121</v>
      </c>
      <c r="Z51" s="6">
        <v>8797</v>
      </c>
      <c r="AA51" s="6">
        <f t="shared" si="0"/>
        <v>8797</v>
      </c>
      <c r="AB51" s="13">
        <v>0</v>
      </c>
      <c r="AC51" s="4" t="s">
        <v>684</v>
      </c>
      <c r="AD51" s="4"/>
      <c r="AE51" s="29" t="s">
        <v>201</v>
      </c>
      <c r="AF51" s="159" t="s">
        <v>679</v>
      </c>
      <c r="AG51" s="149" t="s">
        <v>677</v>
      </c>
      <c r="AH51" s="4" t="s">
        <v>667</v>
      </c>
      <c r="AI51" s="4">
        <v>2016</v>
      </c>
      <c r="AJ51" s="4" t="s">
        <v>573</v>
      </c>
      <c r="AK51" s="4" t="s">
        <v>678</v>
      </c>
      <c r="AL51" s="23">
        <v>19</v>
      </c>
    </row>
    <row r="52" spans="1:38" s="7" customFormat="1" ht="51" x14ac:dyDescent="0.25">
      <c r="A52" s="34">
        <v>2016</v>
      </c>
      <c r="B52" s="34" t="s">
        <v>142</v>
      </c>
      <c r="C52" s="34" t="s">
        <v>68</v>
      </c>
      <c r="D52" s="19">
        <v>7</v>
      </c>
      <c r="E52" s="19" t="s">
        <v>52</v>
      </c>
      <c r="F52" s="19" t="s">
        <v>52</v>
      </c>
      <c r="G52" s="4" t="s">
        <v>196</v>
      </c>
      <c r="H52" s="4" t="s">
        <v>274</v>
      </c>
      <c r="I52" s="4" t="s">
        <v>165</v>
      </c>
      <c r="J52" s="4" t="s">
        <v>166</v>
      </c>
      <c r="K52" s="4" t="s">
        <v>167</v>
      </c>
      <c r="L52" s="4" t="s">
        <v>20</v>
      </c>
      <c r="M52" s="4">
        <v>0</v>
      </c>
      <c r="N52" s="6">
        <v>0</v>
      </c>
      <c r="O52" s="4" t="s">
        <v>21</v>
      </c>
      <c r="P52" s="4" t="s">
        <v>22</v>
      </c>
      <c r="Q52" s="4" t="s">
        <v>22</v>
      </c>
      <c r="R52" s="4" t="s">
        <v>21</v>
      </c>
      <c r="S52" s="4" t="s">
        <v>168</v>
      </c>
      <c r="T52" s="4" t="s">
        <v>169</v>
      </c>
      <c r="U52" s="4" t="s">
        <v>167</v>
      </c>
      <c r="V52" s="4" t="s">
        <v>170</v>
      </c>
      <c r="W52" s="4" t="s">
        <v>171</v>
      </c>
      <c r="X52" s="22" t="s">
        <v>172</v>
      </c>
      <c r="Y52" s="22" t="s">
        <v>121</v>
      </c>
      <c r="Z52" s="6">
        <v>7516</v>
      </c>
      <c r="AA52" s="6">
        <f t="shared" si="0"/>
        <v>7516</v>
      </c>
      <c r="AB52" s="13">
        <v>0</v>
      </c>
      <c r="AC52" s="4" t="s">
        <v>685</v>
      </c>
      <c r="AD52" s="4"/>
      <c r="AE52" s="29" t="s">
        <v>201</v>
      </c>
      <c r="AF52" s="159" t="s">
        <v>679</v>
      </c>
      <c r="AG52" s="149" t="s">
        <v>677</v>
      </c>
      <c r="AH52" s="4" t="s">
        <v>667</v>
      </c>
      <c r="AI52" s="4">
        <v>2016</v>
      </c>
      <c r="AJ52" s="4" t="s">
        <v>573</v>
      </c>
      <c r="AK52" s="4" t="s">
        <v>678</v>
      </c>
      <c r="AL52" s="16">
        <v>20</v>
      </c>
    </row>
    <row r="53" spans="1:38" s="7" customFormat="1" ht="51" x14ac:dyDescent="0.25">
      <c r="A53" s="27">
        <v>2016</v>
      </c>
      <c r="B53" s="27" t="s">
        <v>142</v>
      </c>
      <c r="C53" s="27" t="s">
        <v>68</v>
      </c>
      <c r="D53" s="4">
        <v>67</v>
      </c>
      <c r="E53" s="4" t="s">
        <v>24</v>
      </c>
      <c r="F53" s="4" t="s">
        <v>24</v>
      </c>
      <c r="G53" s="4" t="s">
        <v>173</v>
      </c>
      <c r="H53" s="4" t="s">
        <v>174</v>
      </c>
      <c r="I53" s="4" t="s">
        <v>175</v>
      </c>
      <c r="J53" s="4" t="s">
        <v>16</v>
      </c>
      <c r="K53" s="4" t="s">
        <v>176</v>
      </c>
      <c r="L53" s="4" t="s">
        <v>20</v>
      </c>
      <c r="M53" s="4">
        <v>0</v>
      </c>
      <c r="N53" s="6">
        <v>0</v>
      </c>
      <c r="O53" s="4" t="s">
        <v>21</v>
      </c>
      <c r="P53" s="4" t="s">
        <v>22</v>
      </c>
      <c r="Q53" s="4" t="s">
        <v>22</v>
      </c>
      <c r="R53" s="4" t="s">
        <v>21</v>
      </c>
      <c r="S53" s="4" t="s">
        <v>21</v>
      </c>
      <c r="T53" s="4" t="s">
        <v>55</v>
      </c>
      <c r="U53" s="4" t="s">
        <v>176</v>
      </c>
      <c r="V53" s="4" t="s">
        <v>177</v>
      </c>
      <c r="W53" s="4" t="s">
        <v>178</v>
      </c>
      <c r="X53" s="22" t="s">
        <v>179</v>
      </c>
      <c r="Y53" s="22" t="s">
        <v>121</v>
      </c>
      <c r="Z53" s="6">
        <v>7532</v>
      </c>
      <c r="AA53" s="6">
        <f t="shared" si="0"/>
        <v>7532</v>
      </c>
      <c r="AB53" s="13">
        <v>0</v>
      </c>
      <c r="AC53" s="4" t="s">
        <v>686</v>
      </c>
      <c r="AD53" s="4"/>
      <c r="AE53" s="29" t="s">
        <v>201</v>
      </c>
      <c r="AF53" s="159" t="s">
        <v>679</v>
      </c>
      <c r="AG53" s="149" t="s">
        <v>677</v>
      </c>
      <c r="AH53" s="4" t="s">
        <v>667</v>
      </c>
      <c r="AI53" s="4">
        <v>2016</v>
      </c>
      <c r="AJ53" s="4" t="s">
        <v>573</v>
      </c>
      <c r="AK53" s="4" t="s">
        <v>678</v>
      </c>
      <c r="AL53" s="16">
        <v>21</v>
      </c>
    </row>
    <row r="54" spans="1:38" s="7" customFormat="1" ht="38.25" x14ac:dyDescent="0.25">
      <c r="A54" s="20">
        <v>2016</v>
      </c>
      <c r="B54" s="20" t="s">
        <v>142</v>
      </c>
      <c r="C54" s="20" t="s">
        <v>68</v>
      </c>
      <c r="D54" s="4">
        <v>7</v>
      </c>
      <c r="E54" s="4" t="s">
        <v>52</v>
      </c>
      <c r="F54" s="4" t="s">
        <v>52</v>
      </c>
      <c r="G54" s="4" t="s">
        <v>198</v>
      </c>
      <c r="H54" s="4" t="s">
        <v>541</v>
      </c>
      <c r="I54" s="4" t="s">
        <v>181</v>
      </c>
      <c r="J54" s="4" t="s">
        <v>150</v>
      </c>
      <c r="K54" s="4" t="s">
        <v>182</v>
      </c>
      <c r="L54" s="4" t="s">
        <v>20</v>
      </c>
      <c r="M54" s="5">
        <v>0</v>
      </c>
      <c r="N54" s="21">
        <v>0</v>
      </c>
      <c r="O54" s="4" t="s">
        <v>21</v>
      </c>
      <c r="P54" s="4" t="s">
        <v>22</v>
      </c>
      <c r="Q54" s="4" t="s">
        <v>22</v>
      </c>
      <c r="R54" s="4" t="s">
        <v>21</v>
      </c>
      <c r="S54" s="4" t="s">
        <v>21</v>
      </c>
      <c r="T54" s="4" t="s">
        <v>55</v>
      </c>
      <c r="U54" s="4" t="s">
        <v>182</v>
      </c>
      <c r="V54" s="4" t="s">
        <v>183</v>
      </c>
      <c r="W54" s="4" t="s">
        <v>184</v>
      </c>
      <c r="X54" s="22" t="s">
        <v>185</v>
      </c>
      <c r="Y54" s="22" t="s">
        <v>121</v>
      </c>
      <c r="Z54" s="6">
        <v>7700.9</v>
      </c>
      <c r="AA54" s="6">
        <f t="shared" si="0"/>
        <v>7700.9</v>
      </c>
      <c r="AB54" s="13">
        <v>0</v>
      </c>
      <c r="AC54" s="4" t="s">
        <v>685</v>
      </c>
      <c r="AD54" s="4"/>
      <c r="AE54" s="29" t="s">
        <v>201</v>
      </c>
      <c r="AF54" s="159" t="s">
        <v>679</v>
      </c>
      <c r="AG54" s="149" t="s">
        <v>677</v>
      </c>
      <c r="AH54" s="4" t="s">
        <v>667</v>
      </c>
      <c r="AI54" s="4">
        <v>2016</v>
      </c>
      <c r="AJ54" s="4" t="s">
        <v>573</v>
      </c>
      <c r="AK54" s="4" t="s">
        <v>678</v>
      </c>
      <c r="AL54" s="23">
        <v>22</v>
      </c>
    </row>
    <row r="55" spans="1:38" s="7" customFormat="1" ht="63.75" x14ac:dyDescent="0.25">
      <c r="A55" s="19">
        <v>2016</v>
      </c>
      <c r="B55" s="19" t="s">
        <v>142</v>
      </c>
      <c r="C55" s="19" t="s">
        <v>68</v>
      </c>
      <c r="D55" s="4">
        <v>20</v>
      </c>
      <c r="E55" s="4" t="s">
        <v>100</v>
      </c>
      <c r="F55" s="4" t="s">
        <v>100</v>
      </c>
      <c r="G55" s="4" t="s">
        <v>53</v>
      </c>
      <c r="H55" s="4" t="s">
        <v>186</v>
      </c>
      <c r="I55" s="4" t="s">
        <v>187</v>
      </c>
      <c r="J55" s="4" t="s">
        <v>188</v>
      </c>
      <c r="K55" s="4" t="s">
        <v>189</v>
      </c>
      <c r="L55" s="4" t="s">
        <v>20</v>
      </c>
      <c r="M55" s="4">
        <v>0</v>
      </c>
      <c r="N55" s="6">
        <v>0</v>
      </c>
      <c r="O55" s="4" t="s">
        <v>21</v>
      </c>
      <c r="P55" s="4" t="s">
        <v>22</v>
      </c>
      <c r="Q55" s="4" t="s">
        <v>22</v>
      </c>
      <c r="R55" s="4" t="s">
        <v>21</v>
      </c>
      <c r="S55" s="4" t="s">
        <v>21</v>
      </c>
      <c r="T55" s="4" t="s">
        <v>55</v>
      </c>
      <c r="U55" s="4" t="s">
        <v>189</v>
      </c>
      <c r="V55" s="4" t="s">
        <v>190</v>
      </c>
      <c r="W55" s="4" t="s">
        <v>184</v>
      </c>
      <c r="X55" s="22" t="s">
        <v>59</v>
      </c>
      <c r="Y55" s="22" t="s">
        <v>121</v>
      </c>
      <c r="Z55" s="6">
        <v>6544.16</v>
      </c>
      <c r="AA55" s="6">
        <f t="shared" si="0"/>
        <v>6544.16</v>
      </c>
      <c r="AB55" s="13">
        <v>0</v>
      </c>
      <c r="AC55" s="4" t="s">
        <v>685</v>
      </c>
      <c r="AD55" s="4"/>
      <c r="AE55" s="29" t="s">
        <v>201</v>
      </c>
      <c r="AF55" s="159" t="s">
        <v>679</v>
      </c>
      <c r="AG55" s="149" t="s">
        <v>677</v>
      </c>
      <c r="AH55" s="4" t="s">
        <v>667</v>
      </c>
      <c r="AI55" s="4">
        <v>2016</v>
      </c>
      <c r="AJ55" s="4" t="s">
        <v>573</v>
      </c>
      <c r="AK55" s="4" t="s">
        <v>678</v>
      </c>
      <c r="AL55" s="16">
        <v>23</v>
      </c>
    </row>
    <row r="56" spans="1:38" s="7" customFormat="1" ht="45.75" customHeight="1" x14ac:dyDescent="0.25">
      <c r="A56" s="15">
        <v>2016</v>
      </c>
      <c r="B56" s="15" t="s">
        <v>142</v>
      </c>
      <c r="C56" s="15" t="s">
        <v>68</v>
      </c>
      <c r="D56" s="4">
        <v>7</v>
      </c>
      <c r="E56" s="4" t="s">
        <v>52</v>
      </c>
      <c r="F56" s="4" t="s">
        <v>52</v>
      </c>
      <c r="G56" s="4" t="s">
        <v>198</v>
      </c>
      <c r="H56" s="4" t="s">
        <v>356</v>
      </c>
      <c r="I56" s="4" t="s">
        <v>181</v>
      </c>
      <c r="J56" s="4" t="s">
        <v>150</v>
      </c>
      <c r="K56" s="4" t="s">
        <v>191</v>
      </c>
      <c r="L56" s="4" t="s">
        <v>113</v>
      </c>
      <c r="M56" s="4">
        <v>0</v>
      </c>
      <c r="N56" s="6">
        <v>0</v>
      </c>
      <c r="O56" s="4" t="s">
        <v>21</v>
      </c>
      <c r="P56" s="4" t="s">
        <v>22</v>
      </c>
      <c r="Q56" s="4" t="s">
        <v>22</v>
      </c>
      <c r="R56" s="4" t="s">
        <v>114</v>
      </c>
      <c r="S56" s="4" t="s">
        <v>192</v>
      </c>
      <c r="T56" s="4" t="s">
        <v>193</v>
      </c>
      <c r="U56" s="4" t="s">
        <v>191</v>
      </c>
      <c r="V56" s="4" t="s">
        <v>178</v>
      </c>
      <c r="W56" s="4" t="s">
        <v>194</v>
      </c>
      <c r="X56" s="5" t="s">
        <v>195</v>
      </c>
      <c r="Y56" s="5" t="s">
        <v>123</v>
      </c>
      <c r="Z56" s="6">
        <v>9045</v>
      </c>
      <c r="AA56" s="6">
        <f t="shared" si="0"/>
        <v>9045</v>
      </c>
      <c r="AB56" s="13">
        <v>0</v>
      </c>
      <c r="AC56" s="4" t="s">
        <v>687</v>
      </c>
      <c r="AD56" s="4"/>
      <c r="AE56" s="29" t="s">
        <v>201</v>
      </c>
      <c r="AF56" s="159" t="s">
        <v>680</v>
      </c>
      <c r="AG56" s="149" t="s">
        <v>677</v>
      </c>
      <c r="AH56" s="4" t="s">
        <v>667</v>
      </c>
      <c r="AI56" s="4">
        <v>2016</v>
      </c>
      <c r="AJ56" s="4" t="s">
        <v>573</v>
      </c>
      <c r="AK56" s="4" t="s">
        <v>678</v>
      </c>
      <c r="AL56" s="16">
        <v>24</v>
      </c>
    </row>
    <row r="57" spans="1:38" s="7" customFormat="1" ht="76.5" x14ac:dyDescent="0.25">
      <c r="A57" s="19">
        <v>2016</v>
      </c>
      <c r="B57" s="19" t="s">
        <v>142</v>
      </c>
      <c r="C57" s="19" t="s">
        <v>68</v>
      </c>
      <c r="D57" s="4">
        <v>36</v>
      </c>
      <c r="E57" s="4" t="s">
        <v>32</v>
      </c>
      <c r="F57" s="4" t="s">
        <v>32</v>
      </c>
      <c r="G57" s="4" t="s">
        <v>90</v>
      </c>
      <c r="H57" s="4" t="s">
        <v>267</v>
      </c>
      <c r="I57" s="4" t="s">
        <v>203</v>
      </c>
      <c r="J57" s="4" t="s">
        <v>204</v>
      </c>
      <c r="K57" s="4" t="s">
        <v>205</v>
      </c>
      <c r="L57" s="4" t="s">
        <v>113</v>
      </c>
      <c r="M57" s="4">
        <v>0</v>
      </c>
      <c r="N57" s="6">
        <v>0</v>
      </c>
      <c r="O57" s="4" t="s">
        <v>21</v>
      </c>
      <c r="P57" s="4" t="s">
        <v>22</v>
      </c>
      <c r="Q57" s="4" t="s">
        <v>22</v>
      </c>
      <c r="R57" s="4" t="s">
        <v>114</v>
      </c>
      <c r="S57" s="4" t="s">
        <v>206</v>
      </c>
      <c r="T57" s="4" t="s">
        <v>207</v>
      </c>
      <c r="U57" s="4" t="s">
        <v>205</v>
      </c>
      <c r="V57" s="4" t="s">
        <v>171</v>
      </c>
      <c r="W57" s="4" t="s">
        <v>208</v>
      </c>
      <c r="X57" s="9" t="s">
        <v>209</v>
      </c>
      <c r="Y57" s="9" t="s">
        <v>123</v>
      </c>
      <c r="Z57" s="6">
        <v>11931</v>
      </c>
      <c r="AA57" s="6">
        <f t="shared" si="0"/>
        <v>11931</v>
      </c>
      <c r="AB57" s="13">
        <v>0</v>
      </c>
      <c r="AC57" s="4" t="s">
        <v>688</v>
      </c>
      <c r="AD57" s="4"/>
      <c r="AE57" s="29" t="s">
        <v>201</v>
      </c>
      <c r="AF57" s="159" t="s">
        <v>680</v>
      </c>
      <c r="AG57" s="149" t="s">
        <v>677</v>
      </c>
      <c r="AH57" s="4" t="s">
        <v>667</v>
      </c>
      <c r="AI57" s="4">
        <v>2016</v>
      </c>
      <c r="AJ57" s="4" t="s">
        <v>573</v>
      </c>
      <c r="AK57" s="4" t="s">
        <v>678</v>
      </c>
      <c r="AL57" s="23">
        <v>25</v>
      </c>
    </row>
    <row r="58" spans="1:38" s="18" customFormat="1" ht="57" customHeight="1" x14ac:dyDescent="0.25">
      <c r="A58" s="19">
        <v>2016</v>
      </c>
      <c r="B58" s="19" t="s">
        <v>48</v>
      </c>
      <c r="C58" s="19" t="s">
        <v>68</v>
      </c>
      <c r="D58" s="19">
        <v>3</v>
      </c>
      <c r="E58" s="19" t="s">
        <v>67</v>
      </c>
      <c r="F58" s="19" t="s">
        <v>67</v>
      </c>
      <c r="G58" s="19" t="s">
        <v>200</v>
      </c>
      <c r="H58" s="19" t="s">
        <v>69</v>
      </c>
      <c r="I58" s="19" t="s">
        <v>70</v>
      </c>
      <c r="J58" s="19" t="s">
        <v>71</v>
      </c>
      <c r="K58" s="19" t="s">
        <v>72</v>
      </c>
      <c r="L58" s="19" t="s">
        <v>20</v>
      </c>
      <c r="M58" s="19">
        <v>0</v>
      </c>
      <c r="N58" s="25">
        <v>0</v>
      </c>
      <c r="O58" s="4" t="s">
        <v>21</v>
      </c>
      <c r="P58" s="4" t="s">
        <v>22</v>
      </c>
      <c r="Q58" s="4" t="s">
        <v>22</v>
      </c>
      <c r="R58" s="4" t="s">
        <v>21</v>
      </c>
      <c r="S58" s="4" t="s">
        <v>21</v>
      </c>
      <c r="T58" s="4" t="s">
        <v>55</v>
      </c>
      <c r="U58" s="19" t="s">
        <v>72</v>
      </c>
      <c r="V58" s="4" t="s">
        <v>73</v>
      </c>
      <c r="W58" s="4" t="s">
        <v>74</v>
      </c>
      <c r="X58" s="9" t="s">
        <v>369</v>
      </c>
      <c r="Y58" s="9" t="s">
        <v>119</v>
      </c>
      <c r="Z58" s="13">
        <v>7900.13</v>
      </c>
      <c r="AA58" s="13">
        <f>Z58</f>
        <v>7900.13</v>
      </c>
      <c r="AB58" s="13">
        <v>0</v>
      </c>
      <c r="AC58" s="4" t="s">
        <v>673</v>
      </c>
      <c r="AD58" s="4"/>
      <c r="AE58" s="29" t="s">
        <v>201</v>
      </c>
      <c r="AF58" s="159" t="s">
        <v>679</v>
      </c>
      <c r="AG58" s="149" t="s">
        <v>677</v>
      </c>
      <c r="AH58" s="4" t="s">
        <v>667</v>
      </c>
      <c r="AI58" s="4">
        <v>2016</v>
      </c>
      <c r="AJ58" s="4" t="s">
        <v>573</v>
      </c>
      <c r="AK58" s="4" t="s">
        <v>678</v>
      </c>
      <c r="AL58" s="26">
        <v>3</v>
      </c>
    </row>
    <row r="59" spans="1:38" s="75" customFormat="1" ht="15.75" x14ac:dyDescent="0.25">
      <c r="A59" s="76" t="s">
        <v>573</v>
      </c>
      <c r="B59" s="76" t="s">
        <v>573</v>
      </c>
      <c r="C59" s="76" t="s">
        <v>573</v>
      </c>
      <c r="D59" s="76" t="s">
        <v>573</v>
      </c>
      <c r="E59" s="76" t="s">
        <v>573</v>
      </c>
      <c r="F59" s="76" t="s">
        <v>573</v>
      </c>
      <c r="G59" s="76" t="s">
        <v>573</v>
      </c>
      <c r="H59" s="76" t="s">
        <v>573</v>
      </c>
      <c r="I59" s="76" t="s">
        <v>573</v>
      </c>
      <c r="J59" s="76" t="s">
        <v>573</v>
      </c>
      <c r="K59" s="76" t="s">
        <v>573</v>
      </c>
      <c r="L59" s="76" t="s">
        <v>573</v>
      </c>
      <c r="M59" s="76">
        <v>0</v>
      </c>
      <c r="N59" s="78">
        <f>SUM(N13:N57)</f>
        <v>0</v>
      </c>
      <c r="O59" s="79" t="s">
        <v>573</v>
      </c>
      <c r="P59" s="79" t="s">
        <v>573</v>
      </c>
      <c r="Q59" s="79" t="s">
        <v>573</v>
      </c>
      <c r="R59" s="76" t="s">
        <v>573</v>
      </c>
      <c r="S59" s="76" t="s">
        <v>573</v>
      </c>
      <c r="T59" s="76" t="s">
        <v>573</v>
      </c>
      <c r="U59" s="76" t="s">
        <v>573</v>
      </c>
      <c r="V59" s="76" t="s">
        <v>573</v>
      </c>
      <c r="W59" s="76" t="s">
        <v>573</v>
      </c>
      <c r="X59" s="76" t="s">
        <v>573</v>
      </c>
      <c r="Y59" s="76" t="s">
        <v>573</v>
      </c>
      <c r="Z59" s="78">
        <f>SUM(Z35:Z58)</f>
        <v>135079.6</v>
      </c>
      <c r="AA59" s="78">
        <f>SUM(AA35:AA58)</f>
        <v>135079.6</v>
      </c>
      <c r="AB59" s="13">
        <v>0</v>
      </c>
      <c r="AC59" s="76" t="s">
        <v>573</v>
      </c>
      <c r="AD59" s="76" t="s">
        <v>573</v>
      </c>
      <c r="AE59" s="76" t="s">
        <v>573</v>
      </c>
      <c r="AF59" s="76" t="s">
        <v>573</v>
      </c>
      <c r="AG59" s="76" t="s">
        <v>573</v>
      </c>
      <c r="AH59" s="76" t="s">
        <v>573</v>
      </c>
      <c r="AI59" s="76" t="s">
        <v>573</v>
      </c>
      <c r="AJ59" s="76" t="s">
        <v>573</v>
      </c>
      <c r="AK59" s="76" t="s">
        <v>573</v>
      </c>
      <c r="AL59" s="76" t="s">
        <v>573</v>
      </c>
    </row>
    <row r="60" spans="1:38" s="75" customFormat="1" ht="15.75" x14ac:dyDescent="0.25">
      <c r="A60" s="86"/>
      <c r="B60" s="86"/>
      <c r="C60" s="86"/>
      <c r="D60" s="86"/>
      <c r="E60" s="86"/>
      <c r="F60" s="86"/>
      <c r="G60" s="87"/>
      <c r="H60" s="86"/>
      <c r="I60" s="86"/>
      <c r="J60" s="86"/>
      <c r="K60" s="86"/>
      <c r="L60" s="86"/>
      <c r="M60" s="86"/>
      <c r="N60" s="88"/>
      <c r="O60" s="89"/>
      <c r="P60" s="89"/>
      <c r="Q60" s="89"/>
      <c r="R60" s="86"/>
      <c r="S60" s="86"/>
      <c r="T60" s="86"/>
      <c r="U60" s="86"/>
      <c r="V60" s="86"/>
      <c r="W60" s="86"/>
      <c r="X60" s="86"/>
      <c r="Y60" s="86"/>
      <c r="Z60" s="94">
        <f>240+120+1598+1665+997.08+1600+1600+1600+12443.51+846.8</f>
        <v>22710.39</v>
      </c>
      <c r="AA60" s="94">
        <f>135079.6+22710.39</f>
        <v>157789.99</v>
      </c>
      <c r="AB60" s="144"/>
      <c r="AC60" s="86"/>
      <c r="AD60" s="86"/>
      <c r="AE60" s="86"/>
      <c r="AF60" s="86"/>
      <c r="AG60" s="86"/>
    </row>
    <row r="61" spans="1:38" s="7" customFormat="1" ht="58.5" customHeight="1" x14ac:dyDescent="0.25">
      <c r="A61" s="83"/>
      <c r="B61" s="82"/>
      <c r="C61" s="82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5"/>
      <c r="O61" s="84"/>
      <c r="P61" s="84"/>
      <c r="Q61" s="84"/>
      <c r="R61" s="84"/>
      <c r="S61" s="84"/>
      <c r="T61" s="84"/>
      <c r="U61" s="84"/>
      <c r="V61" s="84"/>
      <c r="W61" s="84"/>
      <c r="X61" s="82"/>
      <c r="Y61" s="82"/>
      <c r="Z61" s="85"/>
      <c r="AA61" s="85"/>
      <c r="AB61" s="85"/>
      <c r="AC61" s="84"/>
      <c r="AD61" s="84"/>
      <c r="AE61" s="84"/>
      <c r="AF61" s="84"/>
      <c r="AG61" s="92"/>
    </row>
    <row r="62" spans="1:38" s="35" customFormat="1" ht="45.75" customHeight="1" x14ac:dyDescent="0.25">
      <c r="A62" s="184" t="s">
        <v>355</v>
      </c>
      <c r="B62" s="185"/>
      <c r="C62" s="185"/>
      <c r="D62" s="185"/>
      <c r="E62" s="185"/>
      <c r="F62" s="185"/>
      <c r="G62" s="185"/>
      <c r="H62" s="185"/>
      <c r="I62" s="185"/>
      <c r="J62" s="185"/>
      <c r="K62" s="185"/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</row>
    <row r="63" spans="1:38" s="131" customFormat="1" ht="30" x14ac:dyDescent="0.25">
      <c r="A63" s="135" t="s">
        <v>669</v>
      </c>
      <c r="B63" s="130" t="s">
        <v>582</v>
      </c>
      <c r="C63" s="135" t="s">
        <v>668</v>
      </c>
      <c r="AB63" s="142"/>
    </row>
    <row r="64" spans="1:38" s="131" customFormat="1" ht="45" customHeight="1" x14ac:dyDescent="0.25">
      <c r="A64" s="132" t="s">
        <v>583</v>
      </c>
      <c r="B64" s="132" t="s">
        <v>584</v>
      </c>
      <c r="C64" s="132" t="s">
        <v>583</v>
      </c>
      <c r="AB64" s="142"/>
    </row>
    <row r="65" spans="1:38" s="131" customFormat="1" ht="15" hidden="1" x14ac:dyDescent="0.25">
      <c r="A65" s="131" t="s">
        <v>585</v>
      </c>
      <c r="B65" s="131" t="s">
        <v>585</v>
      </c>
      <c r="C65" s="131" t="s">
        <v>586</v>
      </c>
      <c r="D65" s="131" t="s">
        <v>585</v>
      </c>
      <c r="E65" s="131" t="s">
        <v>585</v>
      </c>
      <c r="F65" s="131" t="s">
        <v>585</v>
      </c>
      <c r="G65" s="131" t="s">
        <v>585</v>
      </c>
      <c r="H65" s="131" t="s">
        <v>585</v>
      </c>
      <c r="I65" s="131" t="s">
        <v>585</v>
      </c>
      <c r="J65" s="131" t="s">
        <v>585</v>
      </c>
      <c r="K65" s="131" t="s">
        <v>585</v>
      </c>
      <c r="L65" s="131" t="s">
        <v>586</v>
      </c>
      <c r="M65" s="131" t="s">
        <v>587</v>
      </c>
      <c r="N65" s="131" t="s">
        <v>588</v>
      </c>
      <c r="O65" s="131" t="s">
        <v>585</v>
      </c>
      <c r="P65" s="131" t="s">
        <v>585</v>
      </c>
      <c r="Q65" s="131" t="s">
        <v>585</v>
      </c>
      <c r="R65" s="131" t="s">
        <v>585</v>
      </c>
      <c r="S65" s="131" t="s">
        <v>585</v>
      </c>
      <c r="T65" s="131" t="s">
        <v>585</v>
      </c>
      <c r="U65" s="131" t="s">
        <v>589</v>
      </c>
      <c r="V65" s="131" t="s">
        <v>590</v>
      </c>
      <c r="W65" s="131" t="s">
        <v>590</v>
      </c>
      <c r="X65" s="131" t="s">
        <v>585</v>
      </c>
      <c r="Y65" s="131" t="s">
        <v>585</v>
      </c>
      <c r="Z65" s="131" t="s">
        <v>588</v>
      </c>
      <c r="AA65" s="131" t="s">
        <v>588</v>
      </c>
      <c r="AB65" s="142" t="s">
        <v>588</v>
      </c>
      <c r="AC65" s="131" t="s">
        <v>590</v>
      </c>
      <c r="AD65" s="131" t="s">
        <v>591</v>
      </c>
      <c r="AE65" s="131" t="s">
        <v>591</v>
      </c>
      <c r="AF65" s="131" t="s">
        <v>591</v>
      </c>
      <c r="AG65" s="131" t="s">
        <v>590</v>
      </c>
      <c r="AH65" s="131" t="s">
        <v>585</v>
      </c>
      <c r="AI65" s="131" t="s">
        <v>592</v>
      </c>
      <c r="AJ65" s="131" t="s">
        <v>593</v>
      </c>
      <c r="AK65" s="131" t="s">
        <v>594</v>
      </c>
      <c r="AL65" s="131" t="s">
        <v>590</v>
      </c>
    </row>
    <row r="66" spans="1:38" s="131" customFormat="1" ht="15" hidden="1" x14ac:dyDescent="0.25">
      <c r="A66" s="131" t="s">
        <v>595</v>
      </c>
      <c r="B66" s="131" t="s">
        <v>596</v>
      </c>
      <c r="C66" s="131" t="s">
        <v>597</v>
      </c>
      <c r="D66" s="131" t="s">
        <v>598</v>
      </c>
      <c r="E66" s="131" t="s">
        <v>599</v>
      </c>
      <c r="F66" s="131" t="s">
        <v>600</v>
      </c>
      <c r="G66" s="131" t="s">
        <v>601</v>
      </c>
      <c r="H66" s="131" t="s">
        <v>602</v>
      </c>
      <c r="I66" s="131" t="s">
        <v>603</v>
      </c>
      <c r="J66" s="131" t="s">
        <v>604</v>
      </c>
      <c r="K66" s="131" t="s">
        <v>605</v>
      </c>
      <c r="L66" s="131" t="s">
        <v>606</v>
      </c>
      <c r="M66" s="131" t="s">
        <v>607</v>
      </c>
      <c r="N66" s="131" t="s">
        <v>608</v>
      </c>
      <c r="O66" s="131" t="s">
        <v>609</v>
      </c>
      <c r="P66" s="131" t="s">
        <v>610</v>
      </c>
      <c r="Q66" s="131" t="s">
        <v>611</v>
      </c>
      <c r="R66" s="131" t="s">
        <v>612</v>
      </c>
      <c r="S66" s="131" t="s">
        <v>613</v>
      </c>
      <c r="T66" s="131" t="s">
        <v>614</v>
      </c>
      <c r="U66" s="131" t="s">
        <v>615</v>
      </c>
      <c r="V66" s="131" t="s">
        <v>616</v>
      </c>
      <c r="W66" s="131" t="s">
        <v>617</v>
      </c>
      <c r="X66" s="131" t="s">
        <v>618</v>
      </c>
      <c r="Y66" s="131" t="s">
        <v>619</v>
      </c>
      <c r="Z66" s="131" t="s">
        <v>620</v>
      </c>
      <c r="AA66" s="131" t="s">
        <v>621</v>
      </c>
      <c r="AB66" s="142" t="s">
        <v>622</v>
      </c>
      <c r="AC66" s="131" t="s">
        <v>623</v>
      </c>
      <c r="AD66" s="131" t="s">
        <v>624</v>
      </c>
      <c r="AE66" s="131" t="s">
        <v>625</v>
      </c>
      <c r="AF66" s="131" t="s">
        <v>626</v>
      </c>
      <c r="AG66" s="131" t="s">
        <v>627</v>
      </c>
      <c r="AH66" s="131" t="s">
        <v>628</v>
      </c>
      <c r="AI66" s="131" t="s">
        <v>629</v>
      </c>
      <c r="AJ66" s="131" t="s">
        <v>630</v>
      </c>
      <c r="AK66" s="131" t="s">
        <v>631</v>
      </c>
      <c r="AL66" s="131" t="s">
        <v>627</v>
      </c>
    </row>
    <row r="67" spans="1:38" s="131" customFormat="1" ht="30" customHeight="1" x14ac:dyDescent="0.25">
      <c r="A67" s="172" t="s">
        <v>632</v>
      </c>
      <c r="B67" s="173"/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 s="173"/>
      <c r="AJ67" s="173"/>
      <c r="AK67" s="173"/>
      <c r="AL67" s="139"/>
    </row>
    <row r="68" spans="1:38" s="134" customFormat="1" ht="52.5" customHeight="1" x14ac:dyDescent="0.25">
      <c r="A68" s="133" t="s">
        <v>0</v>
      </c>
      <c r="B68" s="133" t="s">
        <v>653</v>
      </c>
      <c r="C68" s="133" t="s">
        <v>654</v>
      </c>
      <c r="D68" s="133" t="s">
        <v>655</v>
      </c>
      <c r="E68" s="133" t="s">
        <v>656</v>
      </c>
      <c r="F68" s="133" t="s">
        <v>657</v>
      </c>
      <c r="G68" s="133" t="s">
        <v>658</v>
      </c>
      <c r="H68" s="133" t="s">
        <v>1</v>
      </c>
      <c r="I68" s="133" t="s">
        <v>43</v>
      </c>
      <c r="J68" s="133" t="s">
        <v>659</v>
      </c>
      <c r="K68" s="133" t="s">
        <v>660</v>
      </c>
      <c r="L68" s="133" t="s">
        <v>661</v>
      </c>
      <c r="M68" s="133" t="s">
        <v>662</v>
      </c>
      <c r="N68" s="133" t="s">
        <v>663</v>
      </c>
      <c r="O68" s="133" t="s">
        <v>664</v>
      </c>
      <c r="P68" s="133" t="s">
        <v>665</v>
      </c>
      <c r="Q68" s="133" t="s">
        <v>666</v>
      </c>
      <c r="R68" s="133" t="s">
        <v>652</v>
      </c>
      <c r="S68" s="133" t="s">
        <v>651</v>
      </c>
      <c r="T68" s="133" t="s">
        <v>650</v>
      </c>
      <c r="U68" s="133" t="s">
        <v>649</v>
      </c>
      <c r="V68" s="133" t="s">
        <v>648</v>
      </c>
      <c r="W68" s="133" t="s">
        <v>647</v>
      </c>
      <c r="X68" s="133" t="s">
        <v>646</v>
      </c>
      <c r="Y68" s="133" t="s">
        <v>645</v>
      </c>
      <c r="Z68" s="133" t="s">
        <v>633</v>
      </c>
      <c r="AA68" s="133" t="s">
        <v>644</v>
      </c>
      <c r="AB68" s="143" t="s">
        <v>643</v>
      </c>
      <c r="AC68" s="133" t="s">
        <v>642</v>
      </c>
      <c r="AD68" s="133" t="s">
        <v>641</v>
      </c>
      <c r="AE68" s="133" t="s">
        <v>640</v>
      </c>
      <c r="AF68" s="133" t="s">
        <v>639</v>
      </c>
      <c r="AG68" s="138" t="s">
        <v>638</v>
      </c>
      <c r="AH68" s="138" t="s">
        <v>637</v>
      </c>
      <c r="AI68" s="138" t="s">
        <v>634</v>
      </c>
      <c r="AJ68" s="138" t="s">
        <v>635</v>
      </c>
      <c r="AK68" s="138" t="s">
        <v>636</v>
      </c>
      <c r="AL68" s="133" t="s">
        <v>575</v>
      </c>
    </row>
    <row r="69" spans="1:38" s="7" customFormat="1" ht="38.25" x14ac:dyDescent="0.25">
      <c r="A69" s="20">
        <v>2016</v>
      </c>
      <c r="B69" s="20" t="s">
        <v>212</v>
      </c>
      <c r="C69" s="20" t="s">
        <v>68</v>
      </c>
      <c r="D69" s="4">
        <v>12</v>
      </c>
      <c r="E69" s="4" t="s">
        <v>19</v>
      </c>
      <c r="F69" s="4" t="s">
        <v>19</v>
      </c>
      <c r="G69" s="4" t="s">
        <v>173</v>
      </c>
      <c r="H69" s="4" t="s">
        <v>365</v>
      </c>
      <c r="I69" s="4" t="s">
        <v>213</v>
      </c>
      <c r="J69" s="4" t="s">
        <v>214</v>
      </c>
      <c r="K69" s="4" t="s">
        <v>352</v>
      </c>
      <c r="L69" s="4" t="s">
        <v>20</v>
      </c>
      <c r="M69" s="4">
        <v>0</v>
      </c>
      <c r="N69" s="6">
        <v>0</v>
      </c>
      <c r="O69" s="4" t="s">
        <v>21</v>
      </c>
      <c r="P69" s="4" t="s">
        <v>22</v>
      </c>
      <c r="Q69" s="4" t="s">
        <v>22</v>
      </c>
      <c r="R69" s="4" t="s">
        <v>21</v>
      </c>
      <c r="S69" s="4" t="s">
        <v>21</v>
      </c>
      <c r="T69" s="4" t="s">
        <v>55</v>
      </c>
      <c r="U69" s="4" t="s">
        <v>215</v>
      </c>
      <c r="V69" s="4" t="s">
        <v>190</v>
      </c>
      <c r="W69" s="4" t="s">
        <v>184</v>
      </c>
      <c r="X69" s="22" t="s">
        <v>216</v>
      </c>
      <c r="Y69" s="22" t="s">
        <v>121</v>
      </c>
      <c r="Z69" s="6">
        <v>1154</v>
      </c>
      <c r="AA69" s="6">
        <f t="shared" si="0"/>
        <v>1154</v>
      </c>
      <c r="AB69" s="145">
        <v>0</v>
      </c>
      <c r="AC69" s="4" t="s">
        <v>685</v>
      </c>
      <c r="AD69" s="4"/>
      <c r="AE69" s="4" t="s">
        <v>201</v>
      </c>
      <c r="AF69" s="159" t="s">
        <v>679</v>
      </c>
      <c r="AG69" s="149" t="s">
        <v>677</v>
      </c>
      <c r="AH69" s="4" t="s">
        <v>667</v>
      </c>
      <c r="AI69" s="4">
        <v>2016</v>
      </c>
      <c r="AJ69" s="80" t="s">
        <v>573</v>
      </c>
      <c r="AK69" s="4" t="s">
        <v>678</v>
      </c>
      <c r="AL69" s="16">
        <v>26</v>
      </c>
    </row>
    <row r="70" spans="1:38" s="7" customFormat="1" ht="51" x14ac:dyDescent="0.25">
      <c r="A70" s="19">
        <v>2016</v>
      </c>
      <c r="B70" s="20" t="s">
        <v>212</v>
      </c>
      <c r="C70" s="19" t="s">
        <v>68</v>
      </c>
      <c r="D70" s="4">
        <v>20</v>
      </c>
      <c r="E70" s="4" t="s">
        <v>100</v>
      </c>
      <c r="F70" s="4" t="s">
        <v>100</v>
      </c>
      <c r="G70" s="4" t="s">
        <v>197</v>
      </c>
      <c r="H70" s="4" t="s">
        <v>382</v>
      </c>
      <c r="I70" s="4" t="s">
        <v>217</v>
      </c>
      <c r="J70" s="4" t="s">
        <v>218</v>
      </c>
      <c r="K70" s="4" t="s">
        <v>219</v>
      </c>
      <c r="L70" s="4" t="s">
        <v>20</v>
      </c>
      <c r="M70" s="4">
        <v>0</v>
      </c>
      <c r="N70" s="6">
        <v>0</v>
      </c>
      <c r="O70" s="4" t="s">
        <v>21</v>
      </c>
      <c r="P70" s="4" t="s">
        <v>22</v>
      </c>
      <c r="Q70" s="4" t="s">
        <v>22</v>
      </c>
      <c r="R70" s="4" t="s">
        <v>21</v>
      </c>
      <c r="S70" s="4" t="s">
        <v>21</v>
      </c>
      <c r="T70" s="4" t="s">
        <v>55</v>
      </c>
      <c r="U70" s="4" t="s">
        <v>219</v>
      </c>
      <c r="V70" s="4" t="s">
        <v>220</v>
      </c>
      <c r="W70" s="4" t="s">
        <v>221</v>
      </c>
      <c r="X70" s="22" t="s">
        <v>156</v>
      </c>
      <c r="Y70" s="22" t="s">
        <v>121</v>
      </c>
      <c r="Z70" s="6">
        <v>6360.06</v>
      </c>
      <c r="AA70" s="6">
        <f t="shared" si="0"/>
        <v>6360.06</v>
      </c>
      <c r="AB70" s="145">
        <v>0</v>
      </c>
      <c r="AC70" s="4" t="s">
        <v>689</v>
      </c>
      <c r="AD70" s="4"/>
      <c r="AE70" s="29" t="s">
        <v>201</v>
      </c>
      <c r="AF70" s="159" t="s">
        <v>679</v>
      </c>
      <c r="AG70" s="149" t="s">
        <v>677</v>
      </c>
      <c r="AH70" s="4" t="s">
        <v>667</v>
      </c>
      <c r="AI70" s="4">
        <v>2016</v>
      </c>
      <c r="AJ70" s="80" t="s">
        <v>573</v>
      </c>
      <c r="AK70" s="4" t="s">
        <v>678</v>
      </c>
      <c r="AL70" s="16">
        <v>27</v>
      </c>
    </row>
    <row r="71" spans="1:38" s="7" customFormat="1" ht="38.25" x14ac:dyDescent="0.25">
      <c r="A71" s="20">
        <v>2016</v>
      </c>
      <c r="B71" s="20" t="s">
        <v>212</v>
      </c>
      <c r="C71" s="20" t="s">
        <v>68</v>
      </c>
      <c r="D71" s="4">
        <v>22</v>
      </c>
      <c r="E71" s="4" t="s">
        <v>222</v>
      </c>
      <c r="F71" s="4" t="s">
        <v>222</v>
      </c>
      <c r="G71" s="4" t="s">
        <v>198</v>
      </c>
      <c r="H71" s="4" t="s">
        <v>505</v>
      </c>
      <c r="I71" s="4" t="s">
        <v>223</v>
      </c>
      <c r="J71" s="4" t="s">
        <v>224</v>
      </c>
      <c r="K71" s="4" t="s">
        <v>128</v>
      </c>
      <c r="L71" s="4" t="s">
        <v>20</v>
      </c>
      <c r="M71" s="5">
        <v>0</v>
      </c>
      <c r="N71" s="21">
        <v>0</v>
      </c>
      <c r="O71" s="4" t="s">
        <v>21</v>
      </c>
      <c r="P71" s="4" t="s">
        <v>22</v>
      </c>
      <c r="Q71" s="4" t="s">
        <v>22</v>
      </c>
      <c r="R71" s="4" t="s">
        <v>21</v>
      </c>
      <c r="S71" s="4" t="s">
        <v>129</v>
      </c>
      <c r="T71" s="4" t="s">
        <v>129</v>
      </c>
      <c r="U71" s="4" t="s">
        <v>128</v>
      </c>
      <c r="V71" s="4" t="s">
        <v>225</v>
      </c>
      <c r="W71" s="4" t="s">
        <v>226</v>
      </c>
      <c r="X71" s="22" t="s">
        <v>132</v>
      </c>
      <c r="Y71" s="22" t="s">
        <v>121</v>
      </c>
      <c r="Z71" s="6">
        <v>3214.8</v>
      </c>
      <c r="AA71" s="6">
        <f t="shared" si="0"/>
        <v>3214.8</v>
      </c>
      <c r="AB71" s="145">
        <v>0</v>
      </c>
      <c r="AC71" s="4" t="s">
        <v>690</v>
      </c>
      <c r="AD71" s="4"/>
      <c r="AE71" s="29" t="s">
        <v>201</v>
      </c>
      <c r="AF71" s="159" t="s">
        <v>679</v>
      </c>
      <c r="AG71" s="149" t="s">
        <v>677</v>
      </c>
      <c r="AH71" s="4" t="s">
        <v>667</v>
      </c>
      <c r="AI71" s="4">
        <v>2016</v>
      </c>
      <c r="AJ71" s="80" t="s">
        <v>573</v>
      </c>
      <c r="AK71" s="4" t="s">
        <v>678</v>
      </c>
      <c r="AL71" s="23">
        <v>28</v>
      </c>
    </row>
    <row r="72" spans="1:38" s="7" customFormat="1" ht="38.25" x14ac:dyDescent="0.25">
      <c r="A72" s="19">
        <v>2016</v>
      </c>
      <c r="B72" s="20" t="s">
        <v>212</v>
      </c>
      <c r="C72" s="19" t="s">
        <v>68</v>
      </c>
      <c r="D72" s="4">
        <v>31</v>
      </c>
      <c r="E72" s="4" t="s">
        <v>124</v>
      </c>
      <c r="F72" s="4" t="s">
        <v>124</v>
      </c>
      <c r="G72" s="4" t="s">
        <v>198</v>
      </c>
      <c r="H72" s="4" t="s">
        <v>520</v>
      </c>
      <c r="I72" s="4" t="s">
        <v>227</v>
      </c>
      <c r="J72" s="4" t="s">
        <v>228</v>
      </c>
      <c r="K72" s="4" t="s">
        <v>128</v>
      </c>
      <c r="L72" s="4" t="s">
        <v>20</v>
      </c>
      <c r="M72" s="5">
        <v>0</v>
      </c>
      <c r="N72" s="21">
        <v>0</v>
      </c>
      <c r="O72" s="4" t="s">
        <v>21</v>
      </c>
      <c r="P72" s="4" t="s">
        <v>22</v>
      </c>
      <c r="Q72" s="4" t="s">
        <v>22</v>
      </c>
      <c r="R72" s="4" t="s">
        <v>21</v>
      </c>
      <c r="S72" s="4" t="s">
        <v>129</v>
      </c>
      <c r="T72" s="4" t="s">
        <v>129</v>
      </c>
      <c r="U72" s="4" t="s">
        <v>128</v>
      </c>
      <c r="V72" s="4" t="s">
        <v>225</v>
      </c>
      <c r="W72" s="4" t="s">
        <v>226</v>
      </c>
      <c r="X72" s="22" t="s">
        <v>132</v>
      </c>
      <c r="Y72" s="22" t="s">
        <v>121</v>
      </c>
      <c r="Z72" s="6">
        <v>3214.8</v>
      </c>
      <c r="AA72" s="6">
        <f t="shared" si="0"/>
        <v>3214.8</v>
      </c>
      <c r="AB72" s="145">
        <v>0</v>
      </c>
      <c r="AC72" s="4" t="s">
        <v>690</v>
      </c>
      <c r="AD72" s="4"/>
      <c r="AE72" s="29" t="s">
        <v>201</v>
      </c>
      <c r="AF72" s="159" t="s">
        <v>679</v>
      </c>
      <c r="AG72" s="149" t="s">
        <v>677</v>
      </c>
      <c r="AH72" s="4" t="s">
        <v>667</v>
      </c>
      <c r="AI72" s="4">
        <v>2016</v>
      </c>
      <c r="AJ72" s="80" t="s">
        <v>573</v>
      </c>
      <c r="AK72" s="4" t="s">
        <v>678</v>
      </c>
      <c r="AL72" s="23">
        <v>29</v>
      </c>
    </row>
    <row r="73" spans="1:38" s="7" customFormat="1" ht="38.25" x14ac:dyDescent="0.25">
      <c r="A73" s="20">
        <v>2016</v>
      </c>
      <c r="B73" s="20" t="s">
        <v>212</v>
      </c>
      <c r="C73" s="20" t="s">
        <v>68</v>
      </c>
      <c r="D73" s="4">
        <v>31</v>
      </c>
      <c r="E73" s="4" t="s">
        <v>124</v>
      </c>
      <c r="F73" s="4" t="s">
        <v>124</v>
      </c>
      <c r="G73" s="4" t="s">
        <v>198</v>
      </c>
      <c r="H73" s="4" t="s">
        <v>451</v>
      </c>
      <c r="I73" s="4" t="s">
        <v>229</v>
      </c>
      <c r="J73" s="4" t="s">
        <v>230</v>
      </c>
      <c r="K73" s="4" t="s">
        <v>128</v>
      </c>
      <c r="L73" s="4" t="s">
        <v>20</v>
      </c>
      <c r="M73" s="4">
        <v>0</v>
      </c>
      <c r="N73" s="6">
        <v>0</v>
      </c>
      <c r="O73" s="4" t="s">
        <v>21</v>
      </c>
      <c r="P73" s="4" t="s">
        <v>22</v>
      </c>
      <c r="Q73" s="4" t="s">
        <v>22</v>
      </c>
      <c r="R73" s="4" t="s">
        <v>21</v>
      </c>
      <c r="S73" s="4" t="s">
        <v>129</v>
      </c>
      <c r="T73" s="4" t="s">
        <v>129</v>
      </c>
      <c r="U73" s="4" t="s">
        <v>128</v>
      </c>
      <c r="V73" s="4" t="s">
        <v>225</v>
      </c>
      <c r="W73" s="4" t="s">
        <v>226</v>
      </c>
      <c r="X73" s="22" t="s">
        <v>132</v>
      </c>
      <c r="Y73" s="22" t="s">
        <v>121</v>
      </c>
      <c r="Z73" s="6">
        <v>3214.8</v>
      </c>
      <c r="AA73" s="6">
        <f t="shared" si="0"/>
        <v>3214.8</v>
      </c>
      <c r="AB73" s="145">
        <v>0</v>
      </c>
      <c r="AC73" s="4" t="s">
        <v>690</v>
      </c>
      <c r="AD73" s="4"/>
      <c r="AE73" s="29" t="s">
        <v>201</v>
      </c>
      <c r="AF73" s="159" t="s">
        <v>679</v>
      </c>
      <c r="AG73" s="149" t="s">
        <v>677</v>
      </c>
      <c r="AH73" s="4" t="s">
        <v>667</v>
      </c>
      <c r="AI73" s="4">
        <v>2016</v>
      </c>
      <c r="AJ73" s="80" t="s">
        <v>573</v>
      </c>
      <c r="AK73" s="4" t="s">
        <v>678</v>
      </c>
      <c r="AL73" s="16">
        <v>30</v>
      </c>
    </row>
    <row r="74" spans="1:38" s="7" customFormat="1" ht="38.25" x14ac:dyDescent="0.25">
      <c r="A74" s="20">
        <v>2016</v>
      </c>
      <c r="B74" s="20" t="s">
        <v>212</v>
      </c>
      <c r="C74" s="20" t="s">
        <v>68</v>
      </c>
      <c r="D74" s="4">
        <v>31</v>
      </c>
      <c r="E74" s="4" t="s">
        <v>124</v>
      </c>
      <c r="F74" s="4" t="s">
        <v>124</v>
      </c>
      <c r="G74" s="4" t="s">
        <v>198</v>
      </c>
      <c r="H74" s="4" t="s">
        <v>538</v>
      </c>
      <c r="I74" s="4" t="s">
        <v>82</v>
      </c>
      <c r="J74" s="4" t="s">
        <v>231</v>
      </c>
      <c r="K74" s="4" t="s">
        <v>128</v>
      </c>
      <c r="L74" s="4" t="s">
        <v>20</v>
      </c>
      <c r="M74" s="4">
        <v>0</v>
      </c>
      <c r="N74" s="6">
        <v>0</v>
      </c>
      <c r="O74" s="4" t="s">
        <v>21</v>
      </c>
      <c r="P74" s="4" t="s">
        <v>22</v>
      </c>
      <c r="Q74" s="4" t="s">
        <v>22</v>
      </c>
      <c r="R74" s="4" t="s">
        <v>21</v>
      </c>
      <c r="S74" s="4" t="s">
        <v>129</v>
      </c>
      <c r="T74" s="4" t="s">
        <v>129</v>
      </c>
      <c r="U74" s="4" t="s">
        <v>128</v>
      </c>
      <c r="V74" s="4" t="s">
        <v>225</v>
      </c>
      <c r="W74" s="4" t="s">
        <v>226</v>
      </c>
      <c r="X74" s="22" t="s">
        <v>132</v>
      </c>
      <c r="Y74" s="22" t="s">
        <v>121</v>
      </c>
      <c r="Z74" s="6">
        <v>3214.8</v>
      </c>
      <c r="AA74" s="6">
        <f t="shared" si="0"/>
        <v>3214.8</v>
      </c>
      <c r="AB74" s="145">
        <v>0</v>
      </c>
      <c r="AC74" s="4" t="s">
        <v>690</v>
      </c>
      <c r="AD74" s="4"/>
      <c r="AE74" s="29" t="s">
        <v>201</v>
      </c>
      <c r="AF74" s="159" t="s">
        <v>679</v>
      </c>
      <c r="AG74" s="149" t="s">
        <v>677</v>
      </c>
      <c r="AH74" s="4" t="s">
        <v>667</v>
      </c>
      <c r="AI74" s="4">
        <v>2016</v>
      </c>
      <c r="AJ74" s="80" t="s">
        <v>573</v>
      </c>
      <c r="AK74" s="4" t="s">
        <v>678</v>
      </c>
      <c r="AL74" s="16">
        <v>31</v>
      </c>
    </row>
    <row r="75" spans="1:38" s="7" customFormat="1" ht="38.25" x14ac:dyDescent="0.25">
      <c r="A75" s="20">
        <v>2016</v>
      </c>
      <c r="B75" s="20" t="s">
        <v>212</v>
      </c>
      <c r="C75" s="20" t="s">
        <v>68</v>
      </c>
      <c r="D75" s="4">
        <v>31</v>
      </c>
      <c r="E75" s="4" t="s">
        <v>124</v>
      </c>
      <c r="F75" s="4" t="s">
        <v>124</v>
      </c>
      <c r="G75" s="4" t="s">
        <v>198</v>
      </c>
      <c r="H75" s="4" t="s">
        <v>533</v>
      </c>
      <c r="I75" s="4" t="s">
        <v>232</v>
      </c>
      <c r="J75" s="4" t="s">
        <v>233</v>
      </c>
      <c r="K75" s="4" t="s">
        <v>128</v>
      </c>
      <c r="L75" s="4" t="s">
        <v>20</v>
      </c>
      <c r="M75" s="4">
        <v>0</v>
      </c>
      <c r="N75" s="6">
        <v>0</v>
      </c>
      <c r="O75" s="4" t="s">
        <v>21</v>
      </c>
      <c r="P75" s="4" t="s">
        <v>22</v>
      </c>
      <c r="Q75" s="4" t="s">
        <v>22</v>
      </c>
      <c r="R75" s="4" t="s">
        <v>21</v>
      </c>
      <c r="S75" s="4" t="s">
        <v>129</v>
      </c>
      <c r="T75" s="4" t="s">
        <v>129</v>
      </c>
      <c r="U75" s="4" t="s">
        <v>128</v>
      </c>
      <c r="V75" s="4" t="s">
        <v>225</v>
      </c>
      <c r="W75" s="4" t="s">
        <v>226</v>
      </c>
      <c r="X75" s="22" t="s">
        <v>132</v>
      </c>
      <c r="Y75" s="22" t="s">
        <v>121</v>
      </c>
      <c r="Z75" s="6">
        <v>3214.8</v>
      </c>
      <c r="AA75" s="6">
        <f t="shared" si="0"/>
        <v>3214.8</v>
      </c>
      <c r="AB75" s="145">
        <v>0</v>
      </c>
      <c r="AC75" s="4" t="s">
        <v>690</v>
      </c>
      <c r="AD75" s="4"/>
      <c r="AE75" s="29" t="s">
        <v>201</v>
      </c>
      <c r="AF75" s="159" t="s">
        <v>679</v>
      </c>
      <c r="AG75" s="149" t="s">
        <v>677</v>
      </c>
      <c r="AH75" s="4" t="s">
        <v>667</v>
      </c>
      <c r="AI75" s="4">
        <v>2016</v>
      </c>
      <c r="AJ75" s="80" t="s">
        <v>573</v>
      </c>
      <c r="AK75" s="4" t="s">
        <v>678</v>
      </c>
      <c r="AL75" s="16">
        <v>32</v>
      </c>
    </row>
    <row r="76" spans="1:38" s="7" customFormat="1" ht="51" x14ac:dyDescent="0.25">
      <c r="A76" s="19">
        <v>2016</v>
      </c>
      <c r="B76" s="20" t="s">
        <v>212</v>
      </c>
      <c r="C76" s="19" t="s">
        <v>68</v>
      </c>
      <c r="D76" s="4">
        <v>12</v>
      </c>
      <c r="E76" s="4" t="s">
        <v>19</v>
      </c>
      <c r="F76" s="4" t="s">
        <v>19</v>
      </c>
      <c r="G76" s="4" t="s">
        <v>239</v>
      </c>
      <c r="H76" s="4" t="s">
        <v>377</v>
      </c>
      <c r="I76" s="4" t="s">
        <v>234</v>
      </c>
      <c r="J76" s="4" t="s">
        <v>235</v>
      </c>
      <c r="K76" s="4" t="s">
        <v>236</v>
      </c>
      <c r="L76" s="4" t="s">
        <v>20</v>
      </c>
      <c r="M76" s="4">
        <v>0</v>
      </c>
      <c r="N76" s="6">
        <v>0</v>
      </c>
      <c r="O76" s="4" t="s">
        <v>21</v>
      </c>
      <c r="P76" s="4" t="s">
        <v>22</v>
      </c>
      <c r="Q76" s="4" t="s">
        <v>22</v>
      </c>
      <c r="R76" s="4" t="s">
        <v>21</v>
      </c>
      <c r="S76" s="4" t="s">
        <v>22</v>
      </c>
      <c r="T76" s="4" t="s">
        <v>237</v>
      </c>
      <c r="U76" s="4" t="s">
        <v>236</v>
      </c>
      <c r="V76" s="4" t="s">
        <v>184</v>
      </c>
      <c r="W76" s="4" t="s">
        <v>184</v>
      </c>
      <c r="X76" s="4" t="s">
        <v>238</v>
      </c>
      <c r="Y76" s="22" t="s">
        <v>121</v>
      </c>
      <c r="Z76" s="6">
        <v>1008.12</v>
      </c>
      <c r="AA76" s="6">
        <f t="shared" si="0"/>
        <v>1008.12</v>
      </c>
      <c r="AB76" s="145">
        <v>0</v>
      </c>
      <c r="AC76" s="4" t="s">
        <v>685</v>
      </c>
      <c r="AD76" s="4"/>
      <c r="AE76" s="29" t="s">
        <v>201</v>
      </c>
      <c r="AF76" s="159" t="s">
        <v>679</v>
      </c>
      <c r="AG76" s="149" t="s">
        <v>677</v>
      </c>
      <c r="AH76" s="4" t="s">
        <v>667</v>
      </c>
      <c r="AI76" s="4">
        <v>2016</v>
      </c>
      <c r="AJ76" s="80" t="s">
        <v>573</v>
      </c>
      <c r="AK76" s="4" t="s">
        <v>678</v>
      </c>
      <c r="AL76" s="16">
        <v>33</v>
      </c>
    </row>
    <row r="77" spans="1:38" s="7" customFormat="1" ht="38.25" x14ac:dyDescent="0.25">
      <c r="A77" s="20">
        <v>2016</v>
      </c>
      <c r="B77" s="20" t="s">
        <v>212</v>
      </c>
      <c r="C77" s="20" t="s">
        <v>68</v>
      </c>
      <c r="D77" s="4">
        <v>31</v>
      </c>
      <c r="E77" s="4" t="s">
        <v>124</v>
      </c>
      <c r="F77" s="4" t="s">
        <v>124</v>
      </c>
      <c r="G77" s="4" t="s">
        <v>198</v>
      </c>
      <c r="H77" s="4" t="s">
        <v>506</v>
      </c>
      <c r="I77" s="4" t="s">
        <v>240</v>
      </c>
      <c r="J77" s="4" t="s">
        <v>241</v>
      </c>
      <c r="K77" s="4" t="s">
        <v>128</v>
      </c>
      <c r="L77" s="4" t="s">
        <v>20</v>
      </c>
      <c r="M77" s="4">
        <v>0</v>
      </c>
      <c r="N77" s="6">
        <v>0</v>
      </c>
      <c r="O77" s="4" t="s">
        <v>21</v>
      </c>
      <c r="P77" s="4" t="s">
        <v>22</v>
      </c>
      <c r="Q77" s="4" t="s">
        <v>22</v>
      </c>
      <c r="R77" s="4" t="s">
        <v>21</v>
      </c>
      <c r="S77" s="4" t="s">
        <v>129</v>
      </c>
      <c r="T77" s="4" t="s">
        <v>129</v>
      </c>
      <c r="U77" s="4" t="s">
        <v>128</v>
      </c>
      <c r="V77" s="4" t="s">
        <v>226</v>
      </c>
      <c r="W77" s="4" t="s">
        <v>242</v>
      </c>
      <c r="X77" s="22" t="s">
        <v>132</v>
      </c>
      <c r="Y77" s="22" t="s">
        <v>121</v>
      </c>
      <c r="Z77" s="6">
        <v>4117.04</v>
      </c>
      <c r="AA77" s="6">
        <f t="shared" si="0"/>
        <v>4117.04</v>
      </c>
      <c r="AB77" s="145">
        <v>0</v>
      </c>
      <c r="AC77" s="4" t="s">
        <v>405</v>
      </c>
      <c r="AD77" s="4"/>
      <c r="AE77" s="29" t="s">
        <v>201</v>
      </c>
      <c r="AF77" s="159" t="s">
        <v>679</v>
      </c>
      <c r="AG77" s="149" t="s">
        <v>677</v>
      </c>
      <c r="AH77" s="4" t="s">
        <v>667</v>
      </c>
      <c r="AI77" s="4">
        <v>2016</v>
      </c>
      <c r="AJ77" s="80" t="s">
        <v>573</v>
      </c>
      <c r="AK77" s="4" t="s">
        <v>678</v>
      </c>
      <c r="AL77" s="16">
        <v>34</v>
      </c>
    </row>
    <row r="78" spans="1:38" s="7" customFormat="1" ht="38.25" x14ac:dyDescent="0.25">
      <c r="A78" s="20">
        <v>2016</v>
      </c>
      <c r="B78" s="20" t="s">
        <v>212</v>
      </c>
      <c r="C78" s="20" t="s">
        <v>68</v>
      </c>
      <c r="D78" s="4">
        <v>31</v>
      </c>
      <c r="E78" s="4" t="s">
        <v>124</v>
      </c>
      <c r="F78" s="4" t="s">
        <v>124</v>
      </c>
      <c r="G78" s="4" t="s">
        <v>198</v>
      </c>
      <c r="H78" s="4" t="s">
        <v>509</v>
      </c>
      <c r="I78" s="4" t="s">
        <v>243</v>
      </c>
      <c r="J78" s="4" t="s">
        <v>224</v>
      </c>
      <c r="K78" s="4" t="s">
        <v>128</v>
      </c>
      <c r="L78" s="4" t="s">
        <v>20</v>
      </c>
      <c r="M78" s="4">
        <v>0</v>
      </c>
      <c r="N78" s="6">
        <v>0</v>
      </c>
      <c r="O78" s="4" t="s">
        <v>21</v>
      </c>
      <c r="P78" s="4" t="s">
        <v>22</v>
      </c>
      <c r="Q78" s="4" t="s">
        <v>22</v>
      </c>
      <c r="R78" s="4" t="s">
        <v>21</v>
      </c>
      <c r="S78" s="4" t="s">
        <v>129</v>
      </c>
      <c r="T78" s="4" t="s">
        <v>129</v>
      </c>
      <c r="U78" s="4" t="s">
        <v>128</v>
      </c>
      <c r="V78" s="4" t="s">
        <v>226</v>
      </c>
      <c r="W78" s="4" t="s">
        <v>242</v>
      </c>
      <c r="X78" s="22" t="s">
        <v>132</v>
      </c>
      <c r="Y78" s="22" t="s">
        <v>121</v>
      </c>
      <c r="Z78" s="6">
        <v>4117.04</v>
      </c>
      <c r="AA78" s="6">
        <f t="shared" si="0"/>
        <v>4117.04</v>
      </c>
      <c r="AB78" s="145">
        <v>0</v>
      </c>
      <c r="AC78" s="4" t="s">
        <v>405</v>
      </c>
      <c r="AD78" s="4"/>
      <c r="AE78" s="29" t="s">
        <v>201</v>
      </c>
      <c r="AF78" s="159" t="s">
        <v>679</v>
      </c>
      <c r="AG78" s="149" t="s">
        <v>677</v>
      </c>
      <c r="AH78" s="4" t="s">
        <v>667</v>
      </c>
      <c r="AI78" s="4">
        <v>2016</v>
      </c>
      <c r="AJ78" s="80" t="s">
        <v>573</v>
      </c>
      <c r="AK78" s="4" t="s">
        <v>678</v>
      </c>
      <c r="AL78" s="16">
        <v>35</v>
      </c>
    </row>
    <row r="79" spans="1:38" s="7" customFormat="1" ht="38.25" x14ac:dyDescent="0.25">
      <c r="A79" s="20">
        <v>2016</v>
      </c>
      <c r="B79" s="20" t="s">
        <v>212</v>
      </c>
      <c r="C79" s="20" t="s">
        <v>68</v>
      </c>
      <c r="D79" s="4">
        <v>31</v>
      </c>
      <c r="E79" s="4" t="s">
        <v>124</v>
      </c>
      <c r="F79" s="4" t="s">
        <v>124</v>
      </c>
      <c r="G79" s="4" t="s">
        <v>198</v>
      </c>
      <c r="H79" s="4" t="s">
        <v>508</v>
      </c>
      <c r="I79" s="4" t="s">
        <v>244</v>
      </c>
      <c r="J79" s="4" t="s">
        <v>245</v>
      </c>
      <c r="K79" s="4" t="s">
        <v>128</v>
      </c>
      <c r="L79" s="4" t="s">
        <v>20</v>
      </c>
      <c r="M79" s="4">
        <v>0</v>
      </c>
      <c r="N79" s="6">
        <v>0</v>
      </c>
      <c r="O79" s="4" t="s">
        <v>21</v>
      </c>
      <c r="P79" s="4" t="s">
        <v>22</v>
      </c>
      <c r="Q79" s="4" t="s">
        <v>22</v>
      </c>
      <c r="R79" s="4" t="s">
        <v>21</v>
      </c>
      <c r="S79" s="4" t="s">
        <v>129</v>
      </c>
      <c r="T79" s="4" t="s">
        <v>129</v>
      </c>
      <c r="U79" s="4" t="s">
        <v>128</v>
      </c>
      <c r="V79" s="4" t="s">
        <v>226</v>
      </c>
      <c r="W79" s="4" t="s">
        <v>242</v>
      </c>
      <c r="X79" s="22" t="s">
        <v>132</v>
      </c>
      <c r="Y79" s="22" t="s">
        <v>121</v>
      </c>
      <c r="Z79" s="6">
        <v>4117.04</v>
      </c>
      <c r="AA79" s="6">
        <f t="shared" si="0"/>
        <v>4117.04</v>
      </c>
      <c r="AB79" s="145">
        <v>0</v>
      </c>
      <c r="AC79" s="4" t="s">
        <v>405</v>
      </c>
      <c r="AD79" s="4"/>
      <c r="AE79" s="29" t="s">
        <v>201</v>
      </c>
      <c r="AF79" s="159" t="s">
        <v>679</v>
      </c>
      <c r="AG79" s="149" t="s">
        <v>677</v>
      </c>
      <c r="AH79" s="4" t="s">
        <v>667</v>
      </c>
      <c r="AI79" s="4">
        <v>2016</v>
      </c>
      <c r="AJ79" s="80" t="s">
        <v>573</v>
      </c>
      <c r="AK79" s="4" t="s">
        <v>678</v>
      </c>
      <c r="AL79" s="16">
        <v>36</v>
      </c>
    </row>
    <row r="80" spans="1:38" s="7" customFormat="1" ht="38.25" x14ac:dyDescent="0.25">
      <c r="A80" s="20">
        <v>2016</v>
      </c>
      <c r="B80" s="20" t="s">
        <v>212</v>
      </c>
      <c r="C80" s="20" t="s">
        <v>68</v>
      </c>
      <c r="D80" s="4">
        <v>31</v>
      </c>
      <c r="E80" s="4" t="s">
        <v>124</v>
      </c>
      <c r="F80" s="4" t="s">
        <v>124</v>
      </c>
      <c r="G80" s="4" t="s">
        <v>198</v>
      </c>
      <c r="H80" s="4" t="s">
        <v>507</v>
      </c>
      <c r="I80" s="4" t="s">
        <v>246</v>
      </c>
      <c r="J80" s="4" t="s">
        <v>247</v>
      </c>
      <c r="K80" s="4" t="s">
        <v>128</v>
      </c>
      <c r="L80" s="4" t="s">
        <v>20</v>
      </c>
      <c r="M80" s="4">
        <v>0</v>
      </c>
      <c r="N80" s="6">
        <v>0</v>
      </c>
      <c r="O80" s="4" t="s">
        <v>21</v>
      </c>
      <c r="P80" s="4" t="s">
        <v>22</v>
      </c>
      <c r="Q80" s="4" t="s">
        <v>22</v>
      </c>
      <c r="R80" s="4" t="s">
        <v>21</v>
      </c>
      <c r="S80" s="4" t="s">
        <v>129</v>
      </c>
      <c r="T80" s="4" t="s">
        <v>129</v>
      </c>
      <c r="U80" s="4" t="s">
        <v>128</v>
      </c>
      <c r="V80" s="4" t="s">
        <v>226</v>
      </c>
      <c r="W80" s="4" t="s">
        <v>242</v>
      </c>
      <c r="X80" s="22" t="s">
        <v>132</v>
      </c>
      <c r="Y80" s="22" t="s">
        <v>121</v>
      </c>
      <c r="Z80" s="6">
        <v>4117.04</v>
      </c>
      <c r="AA80" s="6">
        <f t="shared" si="0"/>
        <v>4117.04</v>
      </c>
      <c r="AB80" s="145">
        <v>0</v>
      </c>
      <c r="AC80" s="4" t="s">
        <v>405</v>
      </c>
      <c r="AD80" s="4"/>
      <c r="AE80" s="29" t="s">
        <v>201</v>
      </c>
      <c r="AF80" s="159" t="s">
        <v>679</v>
      </c>
      <c r="AG80" s="149" t="s">
        <v>677</v>
      </c>
      <c r="AH80" s="4" t="s">
        <v>667</v>
      </c>
      <c r="AI80" s="4">
        <v>2016</v>
      </c>
      <c r="AJ80" s="80" t="s">
        <v>573</v>
      </c>
      <c r="AK80" s="4" t="s">
        <v>678</v>
      </c>
      <c r="AL80" s="16">
        <v>37</v>
      </c>
    </row>
    <row r="81" spans="1:38" s="7" customFormat="1" ht="51" x14ac:dyDescent="0.25">
      <c r="A81" s="20">
        <v>2016</v>
      </c>
      <c r="B81" s="20" t="s">
        <v>212</v>
      </c>
      <c r="C81" s="20" t="s">
        <v>68</v>
      </c>
      <c r="D81" s="4">
        <v>57</v>
      </c>
      <c r="E81" s="4" t="s">
        <v>104</v>
      </c>
      <c r="F81" s="4" t="s">
        <v>104</v>
      </c>
      <c r="G81" s="4" t="s">
        <v>248</v>
      </c>
      <c r="H81" s="4" t="s">
        <v>454</v>
      </c>
      <c r="I81" s="4" t="s">
        <v>125</v>
      </c>
      <c r="J81" s="4" t="s">
        <v>139</v>
      </c>
      <c r="K81" s="4" t="s">
        <v>249</v>
      </c>
      <c r="L81" s="4" t="s">
        <v>20</v>
      </c>
      <c r="M81" s="4">
        <v>0</v>
      </c>
      <c r="N81" s="6">
        <v>0</v>
      </c>
      <c r="O81" s="4" t="s">
        <v>21</v>
      </c>
      <c r="P81" s="4" t="s">
        <v>22</v>
      </c>
      <c r="Q81" s="4" t="s">
        <v>22</v>
      </c>
      <c r="R81" s="4" t="s">
        <v>21</v>
      </c>
      <c r="S81" s="4" t="s">
        <v>129</v>
      </c>
      <c r="T81" s="4" t="s">
        <v>129</v>
      </c>
      <c r="U81" s="4" t="s">
        <v>249</v>
      </c>
      <c r="V81" s="4" t="s">
        <v>251</v>
      </c>
      <c r="W81" s="4" t="s">
        <v>250</v>
      </c>
      <c r="X81" s="22" t="s">
        <v>252</v>
      </c>
      <c r="Y81" s="22" t="s">
        <v>121</v>
      </c>
      <c r="Z81" s="6">
        <v>7866</v>
      </c>
      <c r="AA81" s="6">
        <f t="shared" si="0"/>
        <v>7866</v>
      </c>
      <c r="AB81" s="145">
        <v>0</v>
      </c>
      <c r="AC81" s="4" t="s">
        <v>690</v>
      </c>
      <c r="AD81" s="4"/>
      <c r="AE81" s="29" t="s">
        <v>201</v>
      </c>
      <c r="AF81" s="159" t="s">
        <v>679</v>
      </c>
      <c r="AG81" s="149" t="s">
        <v>677</v>
      </c>
      <c r="AH81" s="4" t="s">
        <v>667</v>
      </c>
      <c r="AI81" s="4">
        <v>2016</v>
      </c>
      <c r="AJ81" s="80" t="s">
        <v>573</v>
      </c>
      <c r="AK81" s="4" t="s">
        <v>678</v>
      </c>
      <c r="AL81" s="16">
        <v>38</v>
      </c>
    </row>
    <row r="82" spans="1:38" s="7" customFormat="1" ht="51" x14ac:dyDescent="0.25">
      <c r="A82" s="19">
        <v>2016</v>
      </c>
      <c r="B82" s="20" t="s">
        <v>212</v>
      </c>
      <c r="C82" s="19" t="s">
        <v>68</v>
      </c>
      <c r="D82" s="4">
        <v>20</v>
      </c>
      <c r="E82" s="4" t="s">
        <v>100</v>
      </c>
      <c r="F82" s="4" t="s">
        <v>100</v>
      </c>
      <c r="G82" s="4" t="s">
        <v>248</v>
      </c>
      <c r="H82" s="4" t="s">
        <v>523</v>
      </c>
      <c r="I82" s="4" t="s">
        <v>253</v>
      </c>
      <c r="J82" s="4" t="s">
        <v>254</v>
      </c>
      <c r="K82" s="4" t="s">
        <v>249</v>
      </c>
      <c r="L82" s="4" t="s">
        <v>20</v>
      </c>
      <c r="M82" s="4">
        <v>0</v>
      </c>
      <c r="N82" s="6">
        <v>0</v>
      </c>
      <c r="O82" s="4" t="s">
        <v>21</v>
      </c>
      <c r="P82" s="4" t="s">
        <v>22</v>
      </c>
      <c r="Q82" s="4" t="s">
        <v>22</v>
      </c>
      <c r="R82" s="4" t="s">
        <v>21</v>
      </c>
      <c r="S82" s="4" t="s">
        <v>129</v>
      </c>
      <c r="T82" s="4" t="s">
        <v>129</v>
      </c>
      <c r="U82" s="4" t="s">
        <v>249</v>
      </c>
      <c r="V82" s="4" t="s">
        <v>251</v>
      </c>
      <c r="W82" s="4" t="s">
        <v>250</v>
      </c>
      <c r="X82" s="22" t="s">
        <v>252</v>
      </c>
      <c r="Y82" s="22" t="s">
        <v>121</v>
      </c>
      <c r="Z82" s="6">
        <v>7866</v>
      </c>
      <c r="AA82" s="6">
        <f t="shared" si="0"/>
        <v>7866</v>
      </c>
      <c r="AB82" s="145">
        <v>0</v>
      </c>
      <c r="AC82" s="4" t="s">
        <v>690</v>
      </c>
      <c r="AD82" s="4"/>
      <c r="AE82" s="29" t="s">
        <v>201</v>
      </c>
      <c r="AF82" s="159" t="s">
        <v>679</v>
      </c>
      <c r="AG82" s="149" t="s">
        <v>677</v>
      </c>
      <c r="AH82" s="4" t="s">
        <v>667</v>
      </c>
      <c r="AI82" s="4">
        <v>2016</v>
      </c>
      <c r="AJ82" s="80" t="s">
        <v>573</v>
      </c>
      <c r="AK82" s="4" t="s">
        <v>678</v>
      </c>
      <c r="AL82" s="16">
        <v>39</v>
      </c>
    </row>
    <row r="83" spans="1:38" s="7" customFormat="1" ht="51" x14ac:dyDescent="0.25">
      <c r="A83" s="20">
        <v>2016</v>
      </c>
      <c r="B83" s="20" t="s">
        <v>212</v>
      </c>
      <c r="C83" s="20" t="s">
        <v>68</v>
      </c>
      <c r="D83" s="4">
        <v>12</v>
      </c>
      <c r="E83" s="4" t="s">
        <v>19</v>
      </c>
      <c r="F83" s="4" t="s">
        <v>19</v>
      </c>
      <c r="G83" s="4" t="s">
        <v>248</v>
      </c>
      <c r="H83" s="4" t="s">
        <v>524</v>
      </c>
      <c r="I83" s="4" t="s">
        <v>256</v>
      </c>
      <c r="J83" s="4" t="s">
        <v>257</v>
      </c>
      <c r="K83" s="4" t="s">
        <v>249</v>
      </c>
      <c r="L83" s="4" t="s">
        <v>20</v>
      </c>
      <c r="M83" s="4">
        <v>0</v>
      </c>
      <c r="N83" s="6">
        <v>0</v>
      </c>
      <c r="O83" s="4" t="s">
        <v>21</v>
      </c>
      <c r="P83" s="4" t="s">
        <v>22</v>
      </c>
      <c r="Q83" s="4" t="s">
        <v>22</v>
      </c>
      <c r="R83" s="4" t="s">
        <v>21</v>
      </c>
      <c r="S83" s="4" t="s">
        <v>129</v>
      </c>
      <c r="T83" s="4" t="s">
        <v>129</v>
      </c>
      <c r="U83" s="4" t="s">
        <v>249</v>
      </c>
      <c r="V83" s="4" t="s">
        <v>251</v>
      </c>
      <c r="W83" s="4" t="s">
        <v>250</v>
      </c>
      <c r="X83" s="22" t="s">
        <v>252</v>
      </c>
      <c r="Y83" s="22" t="s">
        <v>121</v>
      </c>
      <c r="Z83" s="6">
        <v>7866</v>
      </c>
      <c r="AA83" s="6">
        <f t="shared" si="0"/>
        <v>7866</v>
      </c>
      <c r="AB83" s="145">
        <v>0</v>
      </c>
      <c r="AC83" s="4" t="s">
        <v>690</v>
      </c>
      <c r="AD83" s="4"/>
      <c r="AE83" s="29" t="s">
        <v>201</v>
      </c>
      <c r="AF83" s="159" t="s">
        <v>679</v>
      </c>
      <c r="AG83" s="149" t="s">
        <v>677</v>
      </c>
      <c r="AH83" s="4" t="s">
        <v>667</v>
      </c>
      <c r="AI83" s="4">
        <v>2016</v>
      </c>
      <c r="AJ83" s="80" t="s">
        <v>573</v>
      </c>
      <c r="AK83" s="4" t="s">
        <v>678</v>
      </c>
      <c r="AL83" s="23">
        <v>40</v>
      </c>
    </row>
    <row r="84" spans="1:38" s="7" customFormat="1" ht="51" x14ac:dyDescent="0.25">
      <c r="A84" s="19">
        <v>2016</v>
      </c>
      <c r="B84" s="20" t="s">
        <v>212</v>
      </c>
      <c r="C84" s="19" t="s">
        <v>68</v>
      </c>
      <c r="D84" s="4">
        <v>36</v>
      </c>
      <c r="E84" s="4" t="s">
        <v>260</v>
      </c>
      <c r="F84" s="4" t="s">
        <v>260</v>
      </c>
      <c r="G84" s="4" t="s">
        <v>248</v>
      </c>
      <c r="H84" s="4" t="s">
        <v>521</v>
      </c>
      <c r="I84" s="4" t="s">
        <v>258</v>
      </c>
      <c r="J84" s="4" t="s">
        <v>259</v>
      </c>
      <c r="K84" s="4" t="s">
        <v>249</v>
      </c>
      <c r="L84" s="4" t="s">
        <v>20</v>
      </c>
      <c r="M84" s="4">
        <v>0</v>
      </c>
      <c r="N84" s="6">
        <v>0</v>
      </c>
      <c r="O84" s="4" t="s">
        <v>21</v>
      </c>
      <c r="P84" s="4" t="s">
        <v>22</v>
      </c>
      <c r="Q84" s="4" t="s">
        <v>22</v>
      </c>
      <c r="R84" s="4" t="s">
        <v>21</v>
      </c>
      <c r="S84" s="4" t="s">
        <v>129</v>
      </c>
      <c r="T84" s="4" t="s">
        <v>129</v>
      </c>
      <c r="U84" s="4" t="s">
        <v>249</v>
      </c>
      <c r="V84" s="4" t="s">
        <v>251</v>
      </c>
      <c r="W84" s="4" t="s">
        <v>250</v>
      </c>
      <c r="X84" s="22" t="s">
        <v>252</v>
      </c>
      <c r="Y84" s="22" t="s">
        <v>121</v>
      </c>
      <c r="Z84" s="6">
        <v>7866</v>
      </c>
      <c r="AA84" s="6">
        <f t="shared" si="0"/>
        <v>7866</v>
      </c>
      <c r="AB84" s="145">
        <v>0</v>
      </c>
      <c r="AC84" s="4" t="s">
        <v>690</v>
      </c>
      <c r="AD84" s="4"/>
      <c r="AE84" s="29" t="s">
        <v>201</v>
      </c>
      <c r="AF84" s="159" t="s">
        <v>679</v>
      </c>
      <c r="AG84" s="149" t="s">
        <v>677</v>
      </c>
      <c r="AH84" s="4" t="s">
        <v>667</v>
      </c>
      <c r="AI84" s="4">
        <v>2016</v>
      </c>
      <c r="AJ84" s="80" t="s">
        <v>573</v>
      </c>
      <c r="AK84" s="4" t="s">
        <v>678</v>
      </c>
      <c r="AL84" s="16">
        <v>41</v>
      </c>
    </row>
    <row r="85" spans="1:38" s="7" customFormat="1" ht="84.75" customHeight="1" x14ac:dyDescent="0.25">
      <c r="A85" s="19">
        <v>2016</v>
      </c>
      <c r="B85" s="19" t="s">
        <v>212</v>
      </c>
      <c r="C85" s="19" t="s">
        <v>68</v>
      </c>
      <c r="D85" s="4">
        <v>36</v>
      </c>
      <c r="E85" s="4" t="s">
        <v>32</v>
      </c>
      <c r="F85" s="4" t="s">
        <v>32</v>
      </c>
      <c r="G85" s="4" t="s">
        <v>90</v>
      </c>
      <c r="H85" s="4" t="s">
        <v>267</v>
      </c>
      <c r="I85" s="4" t="s">
        <v>203</v>
      </c>
      <c r="J85" s="4" t="s">
        <v>204</v>
      </c>
      <c r="K85" s="4" t="s">
        <v>205</v>
      </c>
      <c r="L85" s="4" t="s">
        <v>113</v>
      </c>
      <c r="M85" s="5">
        <v>0</v>
      </c>
      <c r="N85" s="21">
        <v>0</v>
      </c>
      <c r="O85" s="4" t="s">
        <v>21</v>
      </c>
      <c r="P85" s="4" t="s">
        <v>22</v>
      </c>
      <c r="Q85" s="4" t="s">
        <v>22</v>
      </c>
      <c r="R85" s="4" t="s">
        <v>114</v>
      </c>
      <c r="S85" s="4" t="s">
        <v>206</v>
      </c>
      <c r="T85" s="4" t="s">
        <v>207</v>
      </c>
      <c r="U85" s="4" t="s">
        <v>205</v>
      </c>
      <c r="V85" s="4" t="s">
        <v>171</v>
      </c>
      <c r="W85" s="4" t="s">
        <v>208</v>
      </c>
      <c r="X85" s="22" t="s">
        <v>209</v>
      </c>
      <c r="Y85" s="22" t="s">
        <v>123</v>
      </c>
      <c r="Z85" s="6">
        <v>450.5</v>
      </c>
      <c r="AA85" s="6">
        <f t="shared" si="0"/>
        <v>450.5</v>
      </c>
      <c r="AB85" s="145">
        <v>0</v>
      </c>
      <c r="AC85" s="4" t="s">
        <v>688</v>
      </c>
      <c r="AD85" s="4"/>
      <c r="AE85" s="29" t="s">
        <v>201</v>
      </c>
      <c r="AF85" s="159" t="s">
        <v>680</v>
      </c>
      <c r="AG85" s="149" t="s">
        <v>677</v>
      </c>
      <c r="AH85" s="4" t="s">
        <v>667</v>
      </c>
      <c r="AI85" s="4">
        <v>2016</v>
      </c>
      <c r="AJ85" s="80" t="s">
        <v>573</v>
      </c>
      <c r="AK85" s="4" t="s">
        <v>678</v>
      </c>
      <c r="AL85" s="23">
        <v>25</v>
      </c>
    </row>
    <row r="86" spans="1:38" s="7" customFormat="1" ht="42.75" customHeight="1" x14ac:dyDescent="0.25">
      <c r="A86" s="19">
        <v>2016</v>
      </c>
      <c r="B86" s="20" t="s">
        <v>212</v>
      </c>
      <c r="C86" s="19" t="s">
        <v>68</v>
      </c>
      <c r="D86" s="4">
        <v>20</v>
      </c>
      <c r="E86" s="4" t="s">
        <v>100</v>
      </c>
      <c r="F86" s="4" t="s">
        <v>100</v>
      </c>
      <c r="G86" s="4" t="s">
        <v>90</v>
      </c>
      <c r="H86" s="18" t="s">
        <v>317</v>
      </c>
      <c r="I86" s="4" t="s">
        <v>268</v>
      </c>
      <c r="J86" s="4" t="s">
        <v>269</v>
      </c>
      <c r="K86" s="4" t="s">
        <v>272</v>
      </c>
      <c r="L86" s="4" t="s">
        <v>20</v>
      </c>
      <c r="M86" s="5">
        <v>0</v>
      </c>
      <c r="N86" s="21">
        <v>0</v>
      </c>
      <c r="O86" s="4" t="s">
        <v>21</v>
      </c>
      <c r="P86" s="4" t="s">
        <v>22</v>
      </c>
      <c r="Q86" s="4" t="s">
        <v>22</v>
      </c>
      <c r="R86" s="4" t="s">
        <v>21</v>
      </c>
      <c r="S86" s="4" t="s">
        <v>271</v>
      </c>
      <c r="T86" s="4" t="s">
        <v>270</v>
      </c>
      <c r="U86" s="4" t="s">
        <v>272</v>
      </c>
      <c r="V86" s="4" t="s">
        <v>130</v>
      </c>
      <c r="W86" s="4" t="s">
        <v>273</v>
      </c>
      <c r="X86" s="22" t="s">
        <v>105</v>
      </c>
      <c r="Y86" s="4" t="s">
        <v>120</v>
      </c>
      <c r="Z86" s="6">
        <v>990</v>
      </c>
      <c r="AA86" s="6">
        <f t="shared" si="0"/>
        <v>990</v>
      </c>
      <c r="AB86" s="145">
        <v>0</v>
      </c>
      <c r="AC86" s="4" t="s">
        <v>691</v>
      </c>
      <c r="AD86" s="4"/>
      <c r="AE86" s="29" t="s">
        <v>201</v>
      </c>
      <c r="AF86" s="159" t="s">
        <v>679</v>
      </c>
      <c r="AG86" s="149" t="s">
        <v>677</v>
      </c>
      <c r="AH86" s="4" t="s">
        <v>667</v>
      </c>
      <c r="AI86" s="4">
        <v>2016</v>
      </c>
      <c r="AJ86" s="80" t="s">
        <v>573</v>
      </c>
      <c r="AK86" s="4" t="s">
        <v>678</v>
      </c>
      <c r="AL86" s="23">
        <v>42</v>
      </c>
    </row>
    <row r="87" spans="1:38" s="7" customFormat="1" ht="42.75" customHeight="1" x14ac:dyDescent="0.25">
      <c r="A87" s="19">
        <v>2016</v>
      </c>
      <c r="B87" s="20" t="s">
        <v>212</v>
      </c>
      <c r="C87" s="19" t="s">
        <v>68</v>
      </c>
      <c r="D87" s="4">
        <v>57</v>
      </c>
      <c r="E87" s="4" t="s">
        <v>104</v>
      </c>
      <c r="F87" s="4" t="s">
        <v>104</v>
      </c>
      <c r="G87" s="4" t="s">
        <v>90</v>
      </c>
      <c r="H87" s="4" t="s">
        <v>316</v>
      </c>
      <c r="I87" s="4" t="s">
        <v>97</v>
      </c>
      <c r="J87" s="4" t="s">
        <v>98</v>
      </c>
      <c r="K87" s="4" t="s">
        <v>272</v>
      </c>
      <c r="L87" s="4" t="s">
        <v>20</v>
      </c>
      <c r="M87" s="5">
        <v>0</v>
      </c>
      <c r="N87" s="21">
        <v>0</v>
      </c>
      <c r="O87" s="4" t="s">
        <v>21</v>
      </c>
      <c r="P87" s="4" t="s">
        <v>22</v>
      </c>
      <c r="Q87" s="4" t="s">
        <v>22</v>
      </c>
      <c r="R87" s="4" t="s">
        <v>21</v>
      </c>
      <c r="S87" s="4" t="s">
        <v>271</v>
      </c>
      <c r="T87" s="4" t="s">
        <v>270</v>
      </c>
      <c r="U87" s="4" t="s">
        <v>272</v>
      </c>
      <c r="V87" s="4" t="s">
        <v>130</v>
      </c>
      <c r="W87" s="4" t="s">
        <v>273</v>
      </c>
      <c r="X87" s="22" t="s">
        <v>105</v>
      </c>
      <c r="Y87" s="4" t="s">
        <v>120</v>
      </c>
      <c r="Z87" s="6">
        <v>1170</v>
      </c>
      <c r="AA87" s="6">
        <f t="shared" si="0"/>
        <v>1170</v>
      </c>
      <c r="AB87" s="145">
        <v>0</v>
      </c>
      <c r="AC87" s="4" t="s">
        <v>691</v>
      </c>
      <c r="AD87" s="4"/>
      <c r="AE87" s="29" t="s">
        <v>201</v>
      </c>
      <c r="AF87" s="159" t="s">
        <v>679</v>
      </c>
      <c r="AG87" s="149" t="s">
        <v>677</v>
      </c>
      <c r="AH87" s="4" t="s">
        <v>667</v>
      </c>
      <c r="AI87" s="4">
        <v>2016</v>
      </c>
      <c r="AJ87" s="80" t="s">
        <v>573</v>
      </c>
      <c r="AK87" s="4" t="s">
        <v>678</v>
      </c>
      <c r="AL87" s="23">
        <v>43</v>
      </c>
    </row>
    <row r="88" spans="1:38" s="7" customFormat="1" ht="51" x14ac:dyDescent="0.25">
      <c r="A88" s="34">
        <v>2016</v>
      </c>
      <c r="B88" s="34" t="s">
        <v>142</v>
      </c>
      <c r="C88" s="34" t="s">
        <v>68</v>
      </c>
      <c r="D88" s="19">
        <v>7</v>
      </c>
      <c r="E88" s="19" t="s">
        <v>52</v>
      </c>
      <c r="F88" s="19" t="s">
        <v>52</v>
      </c>
      <c r="G88" s="4" t="s">
        <v>196</v>
      </c>
      <c r="H88" s="4" t="s">
        <v>274</v>
      </c>
      <c r="I88" s="4" t="s">
        <v>165</v>
      </c>
      <c r="J88" s="4" t="s">
        <v>166</v>
      </c>
      <c r="K88" s="4" t="s">
        <v>167</v>
      </c>
      <c r="L88" s="4" t="s">
        <v>20</v>
      </c>
      <c r="M88" s="4">
        <v>0</v>
      </c>
      <c r="N88" s="6">
        <v>0</v>
      </c>
      <c r="O88" s="4" t="s">
        <v>21</v>
      </c>
      <c r="P88" s="4" t="s">
        <v>22</v>
      </c>
      <c r="Q88" s="4" t="s">
        <v>22</v>
      </c>
      <c r="R88" s="4" t="s">
        <v>21</v>
      </c>
      <c r="S88" s="4" t="s">
        <v>168</v>
      </c>
      <c r="T88" s="4" t="s">
        <v>169</v>
      </c>
      <c r="U88" s="4" t="s">
        <v>167</v>
      </c>
      <c r="V88" s="4" t="s">
        <v>170</v>
      </c>
      <c r="W88" s="4" t="s">
        <v>171</v>
      </c>
      <c r="X88" s="22" t="s">
        <v>393</v>
      </c>
      <c r="Y88" s="4" t="s">
        <v>120</v>
      </c>
      <c r="Z88" s="6">
        <v>289.7</v>
      </c>
      <c r="AA88" s="6">
        <f t="shared" si="0"/>
        <v>289.7</v>
      </c>
      <c r="AB88" s="145">
        <v>0</v>
      </c>
      <c r="AC88" s="4" t="s">
        <v>685</v>
      </c>
      <c r="AD88" s="4"/>
      <c r="AE88" s="29" t="s">
        <v>201</v>
      </c>
      <c r="AF88" s="159" t="s">
        <v>679</v>
      </c>
      <c r="AG88" s="149" t="s">
        <v>677</v>
      </c>
      <c r="AH88" s="4" t="s">
        <v>667</v>
      </c>
      <c r="AI88" s="4">
        <v>2016</v>
      </c>
      <c r="AJ88" s="80" t="s">
        <v>573</v>
      </c>
      <c r="AK88" s="4" t="s">
        <v>678</v>
      </c>
      <c r="AL88" s="16">
        <v>20</v>
      </c>
    </row>
    <row r="89" spans="1:38" s="7" customFormat="1" ht="76.5" x14ac:dyDescent="0.25">
      <c r="A89" s="19">
        <v>2016</v>
      </c>
      <c r="B89" s="20" t="s">
        <v>212</v>
      </c>
      <c r="C89" s="19" t="s">
        <v>68</v>
      </c>
      <c r="D89" s="4">
        <v>36</v>
      </c>
      <c r="E89" s="4" t="s">
        <v>32</v>
      </c>
      <c r="F89" s="4" t="s">
        <v>32</v>
      </c>
      <c r="G89" s="4" t="s">
        <v>90</v>
      </c>
      <c r="H89" s="4" t="s">
        <v>267</v>
      </c>
      <c r="I89" s="4" t="s">
        <v>203</v>
      </c>
      <c r="J89" s="4" t="s">
        <v>204</v>
      </c>
      <c r="K89" s="4" t="s">
        <v>205</v>
      </c>
      <c r="L89" s="4" t="s">
        <v>113</v>
      </c>
      <c r="M89" s="5">
        <v>0</v>
      </c>
      <c r="N89" s="21">
        <v>0</v>
      </c>
      <c r="O89" s="4" t="s">
        <v>21</v>
      </c>
      <c r="P89" s="4" t="s">
        <v>22</v>
      </c>
      <c r="Q89" s="4" t="s">
        <v>22</v>
      </c>
      <c r="R89" s="4" t="s">
        <v>114</v>
      </c>
      <c r="S89" s="4" t="s">
        <v>206</v>
      </c>
      <c r="T89" s="4" t="s">
        <v>207</v>
      </c>
      <c r="U89" s="4" t="s">
        <v>205</v>
      </c>
      <c r="V89" s="4" t="s">
        <v>171</v>
      </c>
      <c r="W89" s="4" t="s">
        <v>208</v>
      </c>
      <c r="X89" s="22" t="s">
        <v>105</v>
      </c>
      <c r="Y89" s="4" t="s">
        <v>120</v>
      </c>
      <c r="Z89" s="6">
        <v>260</v>
      </c>
      <c r="AA89" s="6">
        <f t="shared" si="0"/>
        <v>260</v>
      </c>
      <c r="AB89" s="145">
        <v>0</v>
      </c>
      <c r="AC89" s="4" t="s">
        <v>688</v>
      </c>
      <c r="AD89" s="4"/>
      <c r="AE89" s="29" t="s">
        <v>201</v>
      </c>
      <c r="AF89" s="159" t="s">
        <v>680</v>
      </c>
      <c r="AG89" s="149" t="s">
        <v>677</v>
      </c>
      <c r="AH89" s="4" t="s">
        <v>667</v>
      </c>
      <c r="AI89" s="4">
        <v>2016</v>
      </c>
      <c r="AJ89" s="80" t="s">
        <v>573</v>
      </c>
      <c r="AK89" s="4" t="s">
        <v>678</v>
      </c>
      <c r="AL89" s="23">
        <v>25</v>
      </c>
    </row>
    <row r="90" spans="1:38" s="7" customFormat="1" ht="69" customHeight="1" x14ac:dyDescent="0.25">
      <c r="A90" s="20">
        <v>2016</v>
      </c>
      <c r="B90" s="20" t="s">
        <v>212</v>
      </c>
      <c r="C90" s="20" t="s">
        <v>68</v>
      </c>
      <c r="D90" s="4">
        <v>7</v>
      </c>
      <c r="E90" s="4" t="s">
        <v>52</v>
      </c>
      <c r="F90" s="4" t="s">
        <v>52</v>
      </c>
      <c r="G90" s="4" t="s">
        <v>198</v>
      </c>
      <c r="H90" s="4" t="s">
        <v>320</v>
      </c>
      <c r="I90" s="4" t="s">
        <v>181</v>
      </c>
      <c r="J90" s="4" t="s">
        <v>150</v>
      </c>
      <c r="K90" s="4" t="s">
        <v>277</v>
      </c>
      <c r="L90" s="4" t="s">
        <v>20</v>
      </c>
      <c r="M90" s="5">
        <v>0</v>
      </c>
      <c r="N90" s="21">
        <v>0</v>
      </c>
      <c r="O90" s="4" t="s">
        <v>21</v>
      </c>
      <c r="P90" s="4" t="s">
        <v>22</v>
      </c>
      <c r="Q90" s="4" t="s">
        <v>22</v>
      </c>
      <c r="R90" s="4" t="s">
        <v>21</v>
      </c>
      <c r="S90" s="4" t="s">
        <v>21</v>
      </c>
      <c r="T90" s="4" t="s">
        <v>55</v>
      </c>
      <c r="U90" s="4" t="s">
        <v>277</v>
      </c>
      <c r="V90" s="4" t="s">
        <v>88</v>
      </c>
      <c r="W90" s="4" t="s">
        <v>319</v>
      </c>
      <c r="X90" s="22" t="s">
        <v>276</v>
      </c>
      <c r="Y90" s="22" t="s">
        <v>122</v>
      </c>
      <c r="Z90" s="6">
        <v>1090</v>
      </c>
      <c r="AA90" s="6">
        <f t="shared" si="0"/>
        <v>1090</v>
      </c>
      <c r="AB90" s="145">
        <v>0</v>
      </c>
      <c r="AC90" s="4" t="s">
        <v>315</v>
      </c>
      <c r="AD90" s="4"/>
      <c r="AE90" s="29" t="s">
        <v>201</v>
      </c>
      <c r="AF90" s="159" t="s">
        <v>679</v>
      </c>
      <c r="AG90" s="149" t="s">
        <v>677</v>
      </c>
      <c r="AH90" s="4" t="s">
        <v>667</v>
      </c>
      <c r="AI90" s="4">
        <v>2016</v>
      </c>
      <c r="AJ90" s="80" t="s">
        <v>573</v>
      </c>
      <c r="AK90" s="4" t="s">
        <v>678</v>
      </c>
      <c r="AL90" s="23">
        <v>44</v>
      </c>
    </row>
    <row r="91" spans="1:38" s="7" customFormat="1" ht="69" customHeight="1" x14ac:dyDescent="0.25">
      <c r="A91" s="20">
        <v>2016</v>
      </c>
      <c r="B91" s="20" t="s">
        <v>212</v>
      </c>
      <c r="C91" s="20" t="s">
        <v>68</v>
      </c>
      <c r="D91" s="4">
        <v>20</v>
      </c>
      <c r="E91" s="4" t="s">
        <v>100</v>
      </c>
      <c r="F91" s="4" t="s">
        <v>100</v>
      </c>
      <c r="G91" s="4" t="s">
        <v>198</v>
      </c>
      <c r="H91" s="4" t="s">
        <v>284</v>
      </c>
      <c r="I91" s="4" t="s">
        <v>157</v>
      </c>
      <c r="J91" s="4" t="s">
        <v>82</v>
      </c>
      <c r="K91" s="4" t="s">
        <v>277</v>
      </c>
      <c r="L91" s="4" t="s">
        <v>20</v>
      </c>
      <c r="M91" s="5">
        <v>0</v>
      </c>
      <c r="N91" s="21">
        <v>0</v>
      </c>
      <c r="O91" s="4" t="s">
        <v>21</v>
      </c>
      <c r="P91" s="4" t="s">
        <v>22</v>
      </c>
      <c r="Q91" s="4" t="s">
        <v>22</v>
      </c>
      <c r="R91" s="4" t="s">
        <v>21</v>
      </c>
      <c r="S91" s="4" t="s">
        <v>21</v>
      </c>
      <c r="T91" s="4" t="s">
        <v>55</v>
      </c>
      <c r="U91" s="4" t="s">
        <v>277</v>
      </c>
      <c r="V91" s="4" t="s">
        <v>88</v>
      </c>
      <c r="W91" s="4" t="s">
        <v>275</v>
      </c>
      <c r="X91" s="22" t="s">
        <v>278</v>
      </c>
      <c r="Y91" s="22" t="s">
        <v>122</v>
      </c>
      <c r="Z91" s="6">
        <v>955</v>
      </c>
      <c r="AA91" s="6">
        <f t="shared" si="0"/>
        <v>955</v>
      </c>
      <c r="AB91" s="145">
        <v>0</v>
      </c>
      <c r="AC91" s="4" t="s">
        <v>314</v>
      </c>
      <c r="AD91" s="4"/>
      <c r="AE91" s="29" t="s">
        <v>201</v>
      </c>
      <c r="AF91" s="159" t="s">
        <v>679</v>
      </c>
      <c r="AG91" s="149" t="s">
        <v>677</v>
      </c>
      <c r="AH91" s="4" t="s">
        <v>667</v>
      </c>
      <c r="AI91" s="4">
        <v>2016</v>
      </c>
      <c r="AJ91" s="80" t="s">
        <v>573</v>
      </c>
      <c r="AK91" s="4" t="s">
        <v>678</v>
      </c>
      <c r="AL91" s="23">
        <v>45</v>
      </c>
    </row>
    <row r="92" spans="1:38" s="7" customFormat="1" ht="76.5" customHeight="1" x14ac:dyDescent="0.25">
      <c r="A92" s="20">
        <v>2016</v>
      </c>
      <c r="B92" s="20" t="s">
        <v>212</v>
      </c>
      <c r="C92" s="20" t="s">
        <v>68</v>
      </c>
      <c r="D92" s="4">
        <v>20</v>
      </c>
      <c r="E92" s="4" t="s">
        <v>100</v>
      </c>
      <c r="F92" s="4" t="s">
        <v>100</v>
      </c>
      <c r="G92" s="4" t="s">
        <v>198</v>
      </c>
      <c r="H92" s="4" t="s">
        <v>357</v>
      </c>
      <c r="I92" s="4" t="s">
        <v>157</v>
      </c>
      <c r="J92" s="4" t="s">
        <v>82</v>
      </c>
      <c r="K92" s="4" t="s">
        <v>289</v>
      </c>
      <c r="L92" s="4" t="s">
        <v>20</v>
      </c>
      <c r="M92" s="5">
        <v>0</v>
      </c>
      <c r="N92" s="21">
        <v>0</v>
      </c>
      <c r="O92" s="4" t="s">
        <v>21</v>
      </c>
      <c r="P92" s="4" t="s">
        <v>22</v>
      </c>
      <c r="Q92" s="4" t="s">
        <v>22</v>
      </c>
      <c r="R92" s="4" t="s">
        <v>21</v>
      </c>
      <c r="S92" s="4" t="s">
        <v>21</v>
      </c>
      <c r="T92" s="4" t="s">
        <v>55</v>
      </c>
      <c r="U92" s="4" t="s">
        <v>289</v>
      </c>
      <c r="V92" s="4" t="s">
        <v>287</v>
      </c>
      <c r="W92" s="4" t="s">
        <v>288</v>
      </c>
      <c r="X92" s="22" t="s">
        <v>278</v>
      </c>
      <c r="Y92" s="22" t="s">
        <v>122</v>
      </c>
      <c r="Z92" s="6">
        <v>1320</v>
      </c>
      <c r="AA92" s="6">
        <f t="shared" si="0"/>
        <v>1320</v>
      </c>
      <c r="AB92" s="145">
        <v>0</v>
      </c>
      <c r="AC92" s="4" t="s">
        <v>692</v>
      </c>
      <c r="AD92" s="4"/>
      <c r="AE92" s="29" t="s">
        <v>201</v>
      </c>
      <c r="AF92" s="159" t="s">
        <v>679</v>
      </c>
      <c r="AG92" s="149" t="s">
        <v>677</v>
      </c>
      <c r="AH92" s="4" t="s">
        <v>667</v>
      </c>
      <c r="AI92" s="4">
        <v>2016</v>
      </c>
      <c r="AJ92" s="80" t="s">
        <v>573</v>
      </c>
      <c r="AK92" s="4" t="s">
        <v>678</v>
      </c>
      <c r="AL92" s="23">
        <v>47</v>
      </c>
    </row>
    <row r="93" spans="1:38" s="11" customFormat="1" ht="90" customHeight="1" x14ac:dyDescent="0.25">
      <c r="A93" s="8">
        <v>2016</v>
      </c>
      <c r="B93" s="20" t="s">
        <v>212</v>
      </c>
      <c r="C93" s="9" t="s">
        <v>68</v>
      </c>
      <c r="D93" s="9">
        <v>67</v>
      </c>
      <c r="E93" s="9" t="s">
        <v>24</v>
      </c>
      <c r="F93" s="9" t="s">
        <v>24</v>
      </c>
      <c r="G93" s="4" t="s">
        <v>198</v>
      </c>
      <c r="H93" s="9" t="s">
        <v>358</v>
      </c>
      <c r="I93" s="9" t="s">
        <v>82</v>
      </c>
      <c r="J93" s="9" t="s">
        <v>293</v>
      </c>
      <c r="K93" s="4" t="s">
        <v>306</v>
      </c>
      <c r="L93" s="4" t="s">
        <v>20</v>
      </c>
      <c r="M93" s="5">
        <v>0</v>
      </c>
      <c r="N93" s="21">
        <v>0</v>
      </c>
      <c r="O93" s="4" t="s">
        <v>21</v>
      </c>
      <c r="P93" s="4" t="s">
        <v>22</v>
      </c>
      <c r="Q93" s="4" t="s">
        <v>22</v>
      </c>
      <c r="R93" s="4" t="s">
        <v>21</v>
      </c>
      <c r="S93" s="4" t="s">
        <v>21</v>
      </c>
      <c r="T93" s="4" t="s">
        <v>55</v>
      </c>
      <c r="U93" s="4" t="s">
        <v>289</v>
      </c>
      <c r="V93" s="4" t="s">
        <v>287</v>
      </c>
      <c r="W93" s="4" t="s">
        <v>288</v>
      </c>
      <c r="X93" s="22" t="s">
        <v>359</v>
      </c>
      <c r="Y93" s="22" t="s">
        <v>122</v>
      </c>
      <c r="Z93" s="6">
        <v>800</v>
      </c>
      <c r="AA93" s="13">
        <f>Z93</f>
        <v>800</v>
      </c>
      <c r="AB93" s="145">
        <v>0</v>
      </c>
      <c r="AC93" s="4" t="s">
        <v>692</v>
      </c>
      <c r="AD93" s="4"/>
      <c r="AE93" s="29" t="s">
        <v>201</v>
      </c>
      <c r="AF93" s="159" t="s">
        <v>679</v>
      </c>
      <c r="AG93" s="149" t="s">
        <v>677</v>
      </c>
      <c r="AH93" s="4" t="s">
        <v>667</v>
      </c>
      <c r="AI93" s="4">
        <v>2016</v>
      </c>
      <c r="AJ93" s="80" t="s">
        <v>573</v>
      </c>
      <c r="AK93" s="4" t="s">
        <v>678</v>
      </c>
      <c r="AL93" s="10">
        <v>51</v>
      </c>
    </row>
    <row r="94" spans="1:38" s="11" customFormat="1" ht="90" customHeight="1" x14ac:dyDescent="0.25">
      <c r="A94" s="8">
        <v>2016</v>
      </c>
      <c r="B94" s="20" t="s">
        <v>212</v>
      </c>
      <c r="C94" s="9" t="s">
        <v>68</v>
      </c>
      <c r="D94" s="9">
        <v>67</v>
      </c>
      <c r="E94" s="9" t="s">
        <v>24</v>
      </c>
      <c r="F94" s="9" t="s">
        <v>24</v>
      </c>
      <c r="G94" s="4" t="s">
        <v>198</v>
      </c>
      <c r="H94" s="9" t="s">
        <v>360</v>
      </c>
      <c r="I94" s="9" t="s">
        <v>143</v>
      </c>
      <c r="J94" s="9" t="s">
        <v>161</v>
      </c>
      <c r="K94" s="4" t="s">
        <v>306</v>
      </c>
      <c r="L94" s="4" t="s">
        <v>20</v>
      </c>
      <c r="M94" s="5">
        <v>0</v>
      </c>
      <c r="N94" s="21">
        <v>0</v>
      </c>
      <c r="O94" s="4" t="s">
        <v>21</v>
      </c>
      <c r="P94" s="4" t="s">
        <v>22</v>
      </c>
      <c r="Q94" s="4" t="s">
        <v>22</v>
      </c>
      <c r="R94" s="4" t="s">
        <v>21</v>
      </c>
      <c r="S94" s="4" t="s">
        <v>21</v>
      </c>
      <c r="T94" s="4" t="s">
        <v>55</v>
      </c>
      <c r="U94" s="4" t="s">
        <v>289</v>
      </c>
      <c r="V94" s="4" t="s">
        <v>287</v>
      </c>
      <c r="W94" s="4" t="s">
        <v>288</v>
      </c>
      <c r="X94" s="22" t="s">
        <v>359</v>
      </c>
      <c r="Y94" s="22" t="s">
        <v>122</v>
      </c>
      <c r="Z94" s="6">
        <v>900</v>
      </c>
      <c r="AA94" s="13">
        <f>Z94</f>
        <v>900</v>
      </c>
      <c r="AB94" s="145">
        <v>0</v>
      </c>
      <c r="AC94" s="4" t="s">
        <v>692</v>
      </c>
      <c r="AD94" s="4"/>
      <c r="AE94" s="29" t="s">
        <v>201</v>
      </c>
      <c r="AF94" s="159" t="s">
        <v>679</v>
      </c>
      <c r="AG94" s="149" t="s">
        <v>677</v>
      </c>
      <c r="AH94" s="4" t="s">
        <v>667</v>
      </c>
      <c r="AI94" s="4">
        <v>2016</v>
      </c>
      <c r="AJ94" s="80" t="s">
        <v>573</v>
      </c>
      <c r="AK94" s="4" t="s">
        <v>678</v>
      </c>
      <c r="AL94" s="10">
        <v>50</v>
      </c>
    </row>
    <row r="95" spans="1:38" s="7" customFormat="1" ht="74.25" customHeight="1" x14ac:dyDescent="0.25">
      <c r="A95" s="19">
        <v>2016</v>
      </c>
      <c r="B95" s="9" t="s">
        <v>212</v>
      </c>
      <c r="C95" s="19" t="s">
        <v>68</v>
      </c>
      <c r="D95" s="4">
        <v>67</v>
      </c>
      <c r="E95" s="4" t="s">
        <v>24</v>
      </c>
      <c r="F95" s="4" t="s">
        <v>24</v>
      </c>
      <c r="G95" s="4" t="s">
        <v>198</v>
      </c>
      <c r="H95" s="4" t="s">
        <v>361</v>
      </c>
      <c r="I95" s="4" t="s">
        <v>143</v>
      </c>
      <c r="J95" s="4" t="s">
        <v>161</v>
      </c>
      <c r="K95" s="4" t="s">
        <v>277</v>
      </c>
      <c r="L95" s="4" t="s">
        <v>20</v>
      </c>
      <c r="M95" s="4">
        <v>0</v>
      </c>
      <c r="N95" s="6">
        <v>0</v>
      </c>
      <c r="O95" s="4" t="s">
        <v>21</v>
      </c>
      <c r="P95" s="4" t="s">
        <v>22</v>
      </c>
      <c r="Q95" s="4" t="s">
        <v>22</v>
      </c>
      <c r="R95" s="4" t="s">
        <v>21</v>
      </c>
      <c r="S95" s="4" t="s">
        <v>21</v>
      </c>
      <c r="T95" s="4" t="s">
        <v>55</v>
      </c>
      <c r="U95" s="4" t="s">
        <v>277</v>
      </c>
      <c r="V95" s="4" t="s">
        <v>88</v>
      </c>
      <c r="W95" s="4" t="s">
        <v>275</v>
      </c>
      <c r="X95" s="22" t="s">
        <v>359</v>
      </c>
      <c r="Y95" s="22" t="s">
        <v>122</v>
      </c>
      <c r="Z95" s="6">
        <v>1270</v>
      </c>
      <c r="AA95" s="6">
        <f t="shared" ref="AA95:AA100" si="1">Z95</f>
        <v>1270</v>
      </c>
      <c r="AB95" s="145">
        <v>0</v>
      </c>
      <c r="AC95" s="4" t="s">
        <v>314</v>
      </c>
      <c r="AD95" s="4"/>
      <c r="AE95" s="29" t="s">
        <v>201</v>
      </c>
      <c r="AF95" s="159" t="s">
        <v>679</v>
      </c>
      <c r="AG95" s="149" t="s">
        <v>677</v>
      </c>
      <c r="AH95" s="4" t="s">
        <v>667</v>
      </c>
      <c r="AI95" s="4">
        <v>2016</v>
      </c>
      <c r="AJ95" s="80" t="s">
        <v>573</v>
      </c>
      <c r="AK95" s="4" t="s">
        <v>678</v>
      </c>
      <c r="AL95" s="23">
        <v>57</v>
      </c>
    </row>
    <row r="96" spans="1:38" s="18" customFormat="1" ht="86.25" customHeight="1" x14ac:dyDescent="0.25">
      <c r="A96" s="19">
        <v>2016</v>
      </c>
      <c r="B96" s="9" t="s">
        <v>212</v>
      </c>
      <c r="C96" s="19" t="s">
        <v>68</v>
      </c>
      <c r="D96" s="9">
        <v>67</v>
      </c>
      <c r="E96" s="9" t="s">
        <v>24</v>
      </c>
      <c r="F96" s="9" t="s">
        <v>24</v>
      </c>
      <c r="G96" s="4" t="s">
        <v>198</v>
      </c>
      <c r="H96" s="4" t="s">
        <v>362</v>
      </c>
      <c r="I96" s="4" t="s">
        <v>304</v>
      </c>
      <c r="J96" s="4" t="s">
        <v>305</v>
      </c>
      <c r="K96" s="4" t="s">
        <v>306</v>
      </c>
      <c r="L96" s="4" t="s">
        <v>20</v>
      </c>
      <c r="M96" s="4">
        <v>0</v>
      </c>
      <c r="N96" s="6">
        <v>0</v>
      </c>
      <c r="O96" s="4" t="s">
        <v>21</v>
      </c>
      <c r="P96" s="4" t="s">
        <v>22</v>
      </c>
      <c r="Q96" s="4" t="s">
        <v>22</v>
      </c>
      <c r="R96" s="4" t="s">
        <v>21</v>
      </c>
      <c r="S96" s="4" t="s">
        <v>21</v>
      </c>
      <c r="T96" s="4" t="s">
        <v>55</v>
      </c>
      <c r="U96" s="4" t="s">
        <v>306</v>
      </c>
      <c r="V96" s="4" t="s">
        <v>287</v>
      </c>
      <c r="W96" s="4" t="s">
        <v>288</v>
      </c>
      <c r="X96" s="22" t="s">
        <v>278</v>
      </c>
      <c r="Y96" s="22" t="s">
        <v>122</v>
      </c>
      <c r="Z96" s="6">
        <v>710</v>
      </c>
      <c r="AA96" s="6">
        <f t="shared" si="1"/>
        <v>710</v>
      </c>
      <c r="AB96" s="145">
        <v>0</v>
      </c>
      <c r="AC96" s="4" t="s">
        <v>692</v>
      </c>
      <c r="AD96" s="4"/>
      <c r="AE96" s="29" t="s">
        <v>201</v>
      </c>
      <c r="AF96" s="159" t="s">
        <v>679</v>
      </c>
      <c r="AG96" s="149" t="s">
        <v>677</v>
      </c>
      <c r="AH96" s="4" t="s">
        <v>667</v>
      </c>
      <c r="AI96" s="4">
        <v>2016</v>
      </c>
      <c r="AJ96" s="80" t="s">
        <v>573</v>
      </c>
      <c r="AK96" s="4" t="s">
        <v>678</v>
      </c>
      <c r="AL96" s="16">
        <v>55</v>
      </c>
    </row>
    <row r="97" spans="1:38" s="11" customFormat="1" ht="42" customHeight="1" x14ac:dyDescent="0.25">
      <c r="A97" s="8">
        <v>2016</v>
      </c>
      <c r="B97" s="9" t="s">
        <v>212</v>
      </c>
      <c r="C97" s="9" t="s">
        <v>68</v>
      </c>
      <c r="D97" s="9">
        <v>11</v>
      </c>
      <c r="E97" s="9" t="s">
        <v>310</v>
      </c>
      <c r="F97" s="9" t="s">
        <v>310</v>
      </c>
      <c r="G97" s="4" t="s">
        <v>198</v>
      </c>
      <c r="H97" s="9" t="s">
        <v>363</v>
      </c>
      <c r="I97" s="9" t="s">
        <v>311</v>
      </c>
      <c r="J97" s="9" t="s">
        <v>312</v>
      </c>
      <c r="K97" s="9" t="s">
        <v>313</v>
      </c>
      <c r="L97" s="9" t="s">
        <v>20</v>
      </c>
      <c r="M97" s="19">
        <v>0</v>
      </c>
      <c r="N97" s="13">
        <v>0</v>
      </c>
      <c r="O97" s="4" t="s">
        <v>21</v>
      </c>
      <c r="P97" s="4" t="s">
        <v>22</v>
      </c>
      <c r="Q97" s="4" t="s">
        <v>22</v>
      </c>
      <c r="R97" s="4" t="s">
        <v>21</v>
      </c>
      <c r="S97" s="4" t="s">
        <v>21</v>
      </c>
      <c r="T97" s="4" t="s">
        <v>55</v>
      </c>
      <c r="U97" s="9" t="s">
        <v>313</v>
      </c>
      <c r="V97" s="8" t="s">
        <v>314</v>
      </c>
      <c r="W97" s="8" t="s">
        <v>315</v>
      </c>
      <c r="X97" s="22" t="s">
        <v>364</v>
      </c>
      <c r="Y97" s="22" t="s">
        <v>122</v>
      </c>
      <c r="Z97" s="13">
        <v>2800</v>
      </c>
      <c r="AA97" s="13">
        <f t="shared" si="1"/>
        <v>2800</v>
      </c>
      <c r="AB97" s="145">
        <v>0</v>
      </c>
      <c r="AC97" s="9" t="s">
        <v>63</v>
      </c>
      <c r="AD97" s="4"/>
      <c r="AE97" s="29" t="s">
        <v>201</v>
      </c>
      <c r="AF97" s="159" t="s">
        <v>679</v>
      </c>
      <c r="AG97" s="149" t="s">
        <v>677</v>
      </c>
      <c r="AH97" s="4" t="s">
        <v>667</v>
      </c>
      <c r="AI97" s="4">
        <v>2016</v>
      </c>
      <c r="AJ97" s="80" t="s">
        <v>573</v>
      </c>
      <c r="AK97" s="4" t="s">
        <v>678</v>
      </c>
      <c r="AL97" s="10">
        <v>59</v>
      </c>
    </row>
    <row r="98" spans="1:38" s="7" customFormat="1" ht="42.75" customHeight="1" x14ac:dyDescent="0.25">
      <c r="A98" s="19">
        <v>2016</v>
      </c>
      <c r="B98" s="9" t="s">
        <v>212</v>
      </c>
      <c r="C98" s="19" t="s">
        <v>68</v>
      </c>
      <c r="D98" s="4">
        <v>57</v>
      </c>
      <c r="E98" s="4" t="s">
        <v>104</v>
      </c>
      <c r="F98" s="4" t="s">
        <v>104</v>
      </c>
      <c r="G98" s="4" t="s">
        <v>90</v>
      </c>
      <c r="H98" s="4" t="s">
        <v>316</v>
      </c>
      <c r="I98" s="4" t="s">
        <v>97</v>
      </c>
      <c r="J98" s="4" t="s">
        <v>98</v>
      </c>
      <c r="K98" s="4" t="s">
        <v>272</v>
      </c>
      <c r="L98" s="4" t="s">
        <v>20</v>
      </c>
      <c r="M98" s="5">
        <v>0</v>
      </c>
      <c r="N98" s="21">
        <v>0</v>
      </c>
      <c r="O98" s="4" t="s">
        <v>21</v>
      </c>
      <c r="P98" s="4" t="s">
        <v>22</v>
      </c>
      <c r="Q98" s="4" t="s">
        <v>22</v>
      </c>
      <c r="R98" s="4" t="s">
        <v>21</v>
      </c>
      <c r="S98" s="4" t="s">
        <v>271</v>
      </c>
      <c r="T98" s="4" t="s">
        <v>270</v>
      </c>
      <c r="U98" s="4" t="s">
        <v>272</v>
      </c>
      <c r="V98" s="4" t="s">
        <v>130</v>
      </c>
      <c r="W98" s="4" t="s">
        <v>273</v>
      </c>
      <c r="X98" s="22" t="s">
        <v>96</v>
      </c>
      <c r="Y98" s="22" t="s">
        <v>119</v>
      </c>
      <c r="Z98" s="6">
        <v>3076.99</v>
      </c>
      <c r="AA98" s="6">
        <f t="shared" si="1"/>
        <v>3076.99</v>
      </c>
      <c r="AB98" s="145">
        <v>0</v>
      </c>
      <c r="AC98" s="4" t="s">
        <v>691</v>
      </c>
      <c r="AD98" s="4"/>
      <c r="AE98" s="29" t="s">
        <v>201</v>
      </c>
      <c r="AF98" s="159" t="s">
        <v>679</v>
      </c>
      <c r="AG98" s="149" t="s">
        <v>677</v>
      </c>
      <c r="AH98" s="4" t="s">
        <v>667</v>
      </c>
      <c r="AI98" s="4">
        <v>2016</v>
      </c>
      <c r="AJ98" s="80" t="s">
        <v>573</v>
      </c>
      <c r="AK98" s="4" t="s">
        <v>678</v>
      </c>
      <c r="AL98" s="23">
        <v>43</v>
      </c>
    </row>
    <row r="99" spans="1:38" s="7" customFormat="1" ht="42.75" customHeight="1" x14ac:dyDescent="0.25">
      <c r="A99" s="19">
        <v>2016</v>
      </c>
      <c r="B99" s="9" t="s">
        <v>212</v>
      </c>
      <c r="C99" s="19" t="s">
        <v>68</v>
      </c>
      <c r="D99" s="4">
        <v>20</v>
      </c>
      <c r="E99" s="4" t="s">
        <v>100</v>
      </c>
      <c r="F99" s="4" t="s">
        <v>100</v>
      </c>
      <c r="G99" s="4" t="s">
        <v>90</v>
      </c>
      <c r="H99" s="18" t="s">
        <v>317</v>
      </c>
      <c r="I99" s="4" t="s">
        <v>268</v>
      </c>
      <c r="J99" s="4" t="s">
        <v>269</v>
      </c>
      <c r="K99" s="4" t="s">
        <v>272</v>
      </c>
      <c r="L99" s="4" t="s">
        <v>20</v>
      </c>
      <c r="M99" s="5">
        <v>0</v>
      </c>
      <c r="N99" s="21">
        <v>0</v>
      </c>
      <c r="O99" s="4" t="s">
        <v>21</v>
      </c>
      <c r="P99" s="4" t="s">
        <v>22</v>
      </c>
      <c r="Q99" s="4" t="s">
        <v>22</v>
      </c>
      <c r="R99" s="4" t="s">
        <v>21</v>
      </c>
      <c r="S99" s="4" t="s">
        <v>271</v>
      </c>
      <c r="T99" s="4" t="s">
        <v>270</v>
      </c>
      <c r="U99" s="4" t="s">
        <v>272</v>
      </c>
      <c r="V99" s="4" t="s">
        <v>130</v>
      </c>
      <c r="W99" s="4" t="s">
        <v>273</v>
      </c>
      <c r="X99" s="22" t="s">
        <v>96</v>
      </c>
      <c r="Y99" s="22" t="s">
        <v>119</v>
      </c>
      <c r="Z99" s="6">
        <v>4876.99</v>
      </c>
      <c r="AA99" s="6">
        <f t="shared" si="1"/>
        <v>4876.99</v>
      </c>
      <c r="AB99" s="145">
        <v>0</v>
      </c>
      <c r="AC99" s="4" t="s">
        <v>691</v>
      </c>
      <c r="AD99" s="4"/>
      <c r="AE99" s="29" t="s">
        <v>201</v>
      </c>
      <c r="AF99" s="159" t="s">
        <v>679</v>
      </c>
      <c r="AG99" s="149" t="s">
        <v>677</v>
      </c>
      <c r="AH99" s="4" t="s">
        <v>667</v>
      </c>
      <c r="AI99" s="4">
        <v>2016</v>
      </c>
      <c r="AJ99" s="80" t="s">
        <v>573</v>
      </c>
      <c r="AK99" s="4" t="s">
        <v>678</v>
      </c>
      <c r="AL99" s="23">
        <v>42</v>
      </c>
    </row>
    <row r="100" spans="1:38" s="7" customFormat="1" ht="38.25" x14ac:dyDescent="0.25">
      <c r="A100" s="20">
        <v>2016</v>
      </c>
      <c r="B100" s="20" t="s">
        <v>212</v>
      </c>
      <c r="C100" s="20" t="s">
        <v>68</v>
      </c>
      <c r="D100" s="4">
        <v>12</v>
      </c>
      <c r="E100" s="4" t="s">
        <v>19</v>
      </c>
      <c r="F100" s="4" t="s">
        <v>19</v>
      </c>
      <c r="G100" s="4" t="s">
        <v>173</v>
      </c>
      <c r="H100" s="4" t="s">
        <v>365</v>
      </c>
      <c r="I100" s="4" t="s">
        <v>213</v>
      </c>
      <c r="J100" s="4" t="s">
        <v>214</v>
      </c>
      <c r="K100" s="4" t="s">
        <v>352</v>
      </c>
      <c r="L100" s="4" t="s">
        <v>20</v>
      </c>
      <c r="M100" s="4">
        <v>0</v>
      </c>
      <c r="N100" s="6">
        <v>0</v>
      </c>
      <c r="O100" s="4" t="s">
        <v>21</v>
      </c>
      <c r="P100" s="4" t="s">
        <v>22</v>
      </c>
      <c r="Q100" s="4" t="s">
        <v>22</v>
      </c>
      <c r="R100" s="4" t="s">
        <v>21</v>
      </c>
      <c r="S100" s="4" t="s">
        <v>21</v>
      </c>
      <c r="T100" s="4" t="s">
        <v>55</v>
      </c>
      <c r="U100" s="4" t="s">
        <v>215</v>
      </c>
      <c r="V100" s="4" t="s">
        <v>190</v>
      </c>
      <c r="W100" s="4" t="s">
        <v>184</v>
      </c>
      <c r="X100" s="22" t="s">
        <v>366</v>
      </c>
      <c r="Y100" s="22" t="s">
        <v>119</v>
      </c>
      <c r="Z100" s="6">
        <v>1074.5</v>
      </c>
      <c r="AA100" s="6">
        <f t="shared" si="1"/>
        <v>1074.5</v>
      </c>
      <c r="AB100" s="145">
        <v>0</v>
      </c>
      <c r="AC100" s="4" t="s">
        <v>685</v>
      </c>
      <c r="AD100" s="4"/>
      <c r="AE100" s="29" t="s">
        <v>201</v>
      </c>
      <c r="AF100" s="159" t="s">
        <v>679</v>
      </c>
      <c r="AG100" s="149" t="s">
        <v>677</v>
      </c>
      <c r="AH100" s="4" t="s">
        <v>667</v>
      </c>
      <c r="AI100" s="4">
        <v>2016</v>
      </c>
      <c r="AJ100" s="80" t="s">
        <v>573</v>
      </c>
      <c r="AK100" s="4" t="s">
        <v>678</v>
      </c>
      <c r="AL100" s="16">
        <v>26</v>
      </c>
    </row>
    <row r="101" spans="1:38" s="18" customFormat="1" ht="57" customHeight="1" x14ac:dyDescent="0.25">
      <c r="A101" s="19">
        <v>2016</v>
      </c>
      <c r="B101" s="19" t="s">
        <v>212</v>
      </c>
      <c r="C101" s="19" t="s">
        <v>68</v>
      </c>
      <c r="D101" s="19">
        <v>3</v>
      </c>
      <c r="E101" s="19" t="s">
        <v>67</v>
      </c>
      <c r="F101" s="19" t="s">
        <v>67</v>
      </c>
      <c r="G101" s="19" t="s">
        <v>200</v>
      </c>
      <c r="H101" s="19" t="s">
        <v>69</v>
      </c>
      <c r="I101" s="19" t="s">
        <v>70</v>
      </c>
      <c r="J101" s="19" t="s">
        <v>71</v>
      </c>
      <c r="K101" s="19" t="s">
        <v>72</v>
      </c>
      <c r="L101" s="19" t="s">
        <v>20</v>
      </c>
      <c r="M101" s="19">
        <v>0</v>
      </c>
      <c r="N101" s="25">
        <v>0</v>
      </c>
      <c r="O101" s="4" t="s">
        <v>21</v>
      </c>
      <c r="P101" s="4" t="s">
        <v>22</v>
      </c>
      <c r="Q101" s="4" t="s">
        <v>22</v>
      </c>
      <c r="R101" s="4" t="s">
        <v>21</v>
      </c>
      <c r="S101" s="4" t="s">
        <v>21</v>
      </c>
      <c r="T101" s="4" t="s">
        <v>55</v>
      </c>
      <c r="U101" s="19" t="s">
        <v>72</v>
      </c>
      <c r="V101" s="4" t="s">
        <v>367</v>
      </c>
      <c r="W101" s="4" t="s">
        <v>368</v>
      </c>
      <c r="X101" s="9" t="s">
        <v>369</v>
      </c>
      <c r="Y101" s="22" t="s">
        <v>119</v>
      </c>
      <c r="Z101" s="13">
        <v>7417.44</v>
      </c>
      <c r="AA101" s="13">
        <f t="shared" ref="AA101:AA106" si="2">Z101</f>
        <v>7417.44</v>
      </c>
      <c r="AB101" s="145">
        <v>0</v>
      </c>
      <c r="AC101" s="4" t="s">
        <v>693</v>
      </c>
      <c r="AD101" s="4"/>
      <c r="AE101" s="29" t="s">
        <v>201</v>
      </c>
      <c r="AF101" s="159" t="s">
        <v>679</v>
      </c>
      <c r="AG101" s="149" t="s">
        <v>677</v>
      </c>
      <c r="AH101" s="4" t="s">
        <v>667</v>
      </c>
      <c r="AI101" s="4">
        <v>2016</v>
      </c>
      <c r="AJ101" s="80" t="s">
        <v>573</v>
      </c>
      <c r="AK101" s="4" t="s">
        <v>678</v>
      </c>
      <c r="AL101" s="26">
        <v>74</v>
      </c>
    </row>
    <row r="102" spans="1:38" s="7" customFormat="1" ht="69.75" customHeight="1" x14ac:dyDescent="0.25">
      <c r="A102" s="20">
        <v>2016</v>
      </c>
      <c r="B102" s="9" t="s">
        <v>212</v>
      </c>
      <c r="C102" s="20" t="s">
        <v>68</v>
      </c>
      <c r="D102" s="4">
        <v>7</v>
      </c>
      <c r="E102" s="4" t="s">
        <v>52</v>
      </c>
      <c r="F102" s="4" t="s">
        <v>52</v>
      </c>
      <c r="G102" s="4" t="s">
        <v>198</v>
      </c>
      <c r="H102" s="4" t="s">
        <v>320</v>
      </c>
      <c r="I102" s="4" t="s">
        <v>181</v>
      </c>
      <c r="J102" s="4" t="s">
        <v>150</v>
      </c>
      <c r="K102" s="4" t="s">
        <v>277</v>
      </c>
      <c r="L102" s="4" t="s">
        <v>20</v>
      </c>
      <c r="M102" s="5">
        <v>0</v>
      </c>
      <c r="N102" s="21">
        <v>0</v>
      </c>
      <c r="O102" s="4" t="s">
        <v>21</v>
      </c>
      <c r="P102" s="4" t="s">
        <v>22</v>
      </c>
      <c r="Q102" s="4" t="s">
        <v>22</v>
      </c>
      <c r="R102" s="4" t="s">
        <v>21</v>
      </c>
      <c r="S102" s="4" t="s">
        <v>21</v>
      </c>
      <c r="T102" s="4" t="s">
        <v>55</v>
      </c>
      <c r="U102" s="4" t="s">
        <v>277</v>
      </c>
      <c r="V102" s="4" t="s">
        <v>88</v>
      </c>
      <c r="W102" s="4" t="s">
        <v>319</v>
      </c>
      <c r="X102" s="22" t="s">
        <v>370</v>
      </c>
      <c r="Y102" s="22" t="s">
        <v>119</v>
      </c>
      <c r="Z102" s="6">
        <v>3755</v>
      </c>
      <c r="AA102" s="6">
        <f t="shared" si="2"/>
        <v>3755</v>
      </c>
      <c r="AB102" s="145">
        <v>0</v>
      </c>
      <c r="AC102" s="4" t="s">
        <v>315</v>
      </c>
      <c r="AD102" s="4"/>
      <c r="AE102" s="29" t="s">
        <v>201</v>
      </c>
      <c r="AF102" s="159" t="s">
        <v>679</v>
      </c>
      <c r="AG102" s="149" t="s">
        <v>677</v>
      </c>
      <c r="AH102" s="4" t="s">
        <v>667</v>
      </c>
      <c r="AI102" s="4">
        <v>2016</v>
      </c>
      <c r="AJ102" s="80" t="s">
        <v>573</v>
      </c>
      <c r="AK102" s="4" t="s">
        <v>678</v>
      </c>
      <c r="AL102" s="23">
        <v>44</v>
      </c>
    </row>
    <row r="103" spans="1:38" s="7" customFormat="1" ht="69" customHeight="1" x14ac:dyDescent="0.25">
      <c r="A103" s="20">
        <v>2016</v>
      </c>
      <c r="B103" s="9" t="s">
        <v>212</v>
      </c>
      <c r="C103" s="20" t="s">
        <v>68</v>
      </c>
      <c r="D103" s="4">
        <v>20</v>
      </c>
      <c r="E103" s="4" t="s">
        <v>100</v>
      </c>
      <c r="F103" s="4" t="s">
        <v>100</v>
      </c>
      <c r="G103" s="4" t="s">
        <v>198</v>
      </c>
      <c r="H103" s="4" t="s">
        <v>284</v>
      </c>
      <c r="I103" s="4" t="s">
        <v>157</v>
      </c>
      <c r="J103" s="4" t="s">
        <v>82</v>
      </c>
      <c r="K103" s="4" t="s">
        <v>277</v>
      </c>
      <c r="L103" s="4" t="s">
        <v>20</v>
      </c>
      <c r="M103" s="5">
        <v>0</v>
      </c>
      <c r="N103" s="21">
        <v>0</v>
      </c>
      <c r="O103" s="4" t="s">
        <v>21</v>
      </c>
      <c r="P103" s="4" t="s">
        <v>22</v>
      </c>
      <c r="Q103" s="4" t="s">
        <v>22</v>
      </c>
      <c r="R103" s="4" t="s">
        <v>21</v>
      </c>
      <c r="S103" s="4" t="s">
        <v>21</v>
      </c>
      <c r="T103" s="4" t="s">
        <v>55</v>
      </c>
      <c r="U103" s="4" t="s">
        <v>277</v>
      </c>
      <c r="V103" s="4" t="s">
        <v>88</v>
      </c>
      <c r="W103" s="4" t="s">
        <v>275</v>
      </c>
      <c r="X103" s="22" t="s">
        <v>372</v>
      </c>
      <c r="Y103" s="22" t="s">
        <v>119</v>
      </c>
      <c r="Z103" s="6">
        <v>2287.5</v>
      </c>
      <c r="AA103" s="6">
        <f t="shared" si="2"/>
        <v>2287.5</v>
      </c>
      <c r="AB103" s="145">
        <v>0</v>
      </c>
      <c r="AC103" s="4" t="s">
        <v>314</v>
      </c>
      <c r="AD103" s="4"/>
      <c r="AE103" s="29" t="s">
        <v>201</v>
      </c>
      <c r="AF103" s="159" t="s">
        <v>679</v>
      </c>
      <c r="AG103" s="149" t="s">
        <v>677</v>
      </c>
      <c r="AH103" s="4" t="s">
        <v>667</v>
      </c>
      <c r="AI103" s="4">
        <v>2016</v>
      </c>
      <c r="AJ103" s="80" t="s">
        <v>573</v>
      </c>
      <c r="AK103" s="4" t="s">
        <v>678</v>
      </c>
      <c r="AL103" s="23">
        <v>45</v>
      </c>
    </row>
    <row r="104" spans="1:38" s="7" customFormat="1" ht="76.5" customHeight="1" x14ac:dyDescent="0.25">
      <c r="A104" s="20">
        <v>2016</v>
      </c>
      <c r="B104" s="9" t="s">
        <v>212</v>
      </c>
      <c r="C104" s="20" t="s">
        <v>68</v>
      </c>
      <c r="D104" s="4">
        <v>20</v>
      </c>
      <c r="E104" s="4" t="s">
        <v>100</v>
      </c>
      <c r="F104" s="4" t="s">
        <v>100</v>
      </c>
      <c r="G104" s="4" t="s">
        <v>198</v>
      </c>
      <c r="H104" s="4" t="s">
        <v>357</v>
      </c>
      <c r="I104" s="4" t="s">
        <v>157</v>
      </c>
      <c r="J104" s="4" t="s">
        <v>82</v>
      </c>
      <c r="K104" s="4" t="s">
        <v>289</v>
      </c>
      <c r="L104" s="4" t="s">
        <v>20</v>
      </c>
      <c r="M104" s="5">
        <v>0</v>
      </c>
      <c r="N104" s="21">
        <v>0</v>
      </c>
      <c r="O104" s="4" t="s">
        <v>21</v>
      </c>
      <c r="P104" s="4" t="s">
        <v>22</v>
      </c>
      <c r="Q104" s="4" t="s">
        <v>22</v>
      </c>
      <c r="R104" s="4" t="s">
        <v>21</v>
      </c>
      <c r="S104" s="4" t="s">
        <v>21</v>
      </c>
      <c r="T104" s="4" t="s">
        <v>55</v>
      </c>
      <c r="U104" s="4" t="s">
        <v>289</v>
      </c>
      <c r="V104" s="4" t="s">
        <v>287</v>
      </c>
      <c r="W104" s="4" t="s">
        <v>288</v>
      </c>
      <c r="X104" s="22" t="s">
        <v>372</v>
      </c>
      <c r="Y104" s="22" t="s">
        <v>119</v>
      </c>
      <c r="Z104" s="6">
        <v>3500.16</v>
      </c>
      <c r="AA104" s="6">
        <f t="shared" si="2"/>
        <v>3500.16</v>
      </c>
      <c r="AB104" s="145">
        <v>0</v>
      </c>
      <c r="AC104" s="4" t="s">
        <v>692</v>
      </c>
      <c r="AD104" s="4"/>
      <c r="AE104" s="29" t="s">
        <v>201</v>
      </c>
      <c r="AF104" s="159" t="s">
        <v>679</v>
      </c>
      <c r="AG104" s="149" t="s">
        <v>677</v>
      </c>
      <c r="AH104" s="4" t="s">
        <v>667</v>
      </c>
      <c r="AI104" s="4">
        <v>2016</v>
      </c>
      <c r="AJ104" s="80" t="s">
        <v>573</v>
      </c>
      <c r="AK104" s="4" t="s">
        <v>678</v>
      </c>
      <c r="AL104" s="23">
        <v>47</v>
      </c>
    </row>
    <row r="105" spans="1:38" s="11" customFormat="1" ht="90" customHeight="1" x14ac:dyDescent="0.25">
      <c r="A105" s="8">
        <v>2016</v>
      </c>
      <c r="B105" s="9" t="s">
        <v>212</v>
      </c>
      <c r="C105" s="9" t="s">
        <v>68</v>
      </c>
      <c r="D105" s="9">
        <v>67</v>
      </c>
      <c r="E105" s="9" t="s">
        <v>24</v>
      </c>
      <c r="F105" s="9" t="s">
        <v>24</v>
      </c>
      <c r="G105" s="4" t="s">
        <v>198</v>
      </c>
      <c r="H105" s="9" t="s">
        <v>358</v>
      </c>
      <c r="I105" s="9" t="s">
        <v>82</v>
      </c>
      <c r="J105" s="9" t="s">
        <v>293</v>
      </c>
      <c r="K105" s="4" t="s">
        <v>306</v>
      </c>
      <c r="L105" s="4" t="s">
        <v>20</v>
      </c>
      <c r="M105" s="5">
        <v>0</v>
      </c>
      <c r="N105" s="21">
        <v>0</v>
      </c>
      <c r="O105" s="4" t="s">
        <v>21</v>
      </c>
      <c r="P105" s="4" t="s">
        <v>22</v>
      </c>
      <c r="Q105" s="4" t="s">
        <v>22</v>
      </c>
      <c r="R105" s="4" t="s">
        <v>21</v>
      </c>
      <c r="S105" s="4" t="s">
        <v>21</v>
      </c>
      <c r="T105" s="4" t="s">
        <v>55</v>
      </c>
      <c r="U105" s="4" t="s">
        <v>289</v>
      </c>
      <c r="V105" s="4" t="s">
        <v>287</v>
      </c>
      <c r="W105" s="4" t="s">
        <v>288</v>
      </c>
      <c r="X105" s="22" t="s">
        <v>373</v>
      </c>
      <c r="Y105" s="22" t="s">
        <v>119</v>
      </c>
      <c r="Z105" s="6">
        <v>1372.76</v>
      </c>
      <c r="AA105" s="13">
        <f t="shared" si="2"/>
        <v>1372.76</v>
      </c>
      <c r="AB105" s="145">
        <v>0</v>
      </c>
      <c r="AC105" s="4" t="s">
        <v>692</v>
      </c>
      <c r="AD105" s="4"/>
      <c r="AE105" s="29" t="s">
        <v>201</v>
      </c>
      <c r="AF105" s="159" t="s">
        <v>679</v>
      </c>
      <c r="AG105" s="149" t="s">
        <v>677</v>
      </c>
      <c r="AH105" s="4" t="s">
        <v>667</v>
      </c>
      <c r="AI105" s="4">
        <v>2016</v>
      </c>
      <c r="AJ105" s="80" t="s">
        <v>573</v>
      </c>
      <c r="AK105" s="4" t="s">
        <v>678</v>
      </c>
      <c r="AL105" s="10">
        <v>51</v>
      </c>
    </row>
    <row r="106" spans="1:38" s="11" customFormat="1" ht="90" customHeight="1" x14ac:dyDescent="0.25">
      <c r="A106" s="8">
        <v>2016</v>
      </c>
      <c r="B106" s="9" t="s">
        <v>212</v>
      </c>
      <c r="C106" s="9" t="s">
        <v>68</v>
      </c>
      <c r="D106" s="9">
        <v>67</v>
      </c>
      <c r="E106" s="9" t="s">
        <v>24</v>
      </c>
      <c r="F106" s="9" t="s">
        <v>24</v>
      </c>
      <c r="G106" s="4" t="s">
        <v>198</v>
      </c>
      <c r="H106" s="9" t="s">
        <v>360</v>
      </c>
      <c r="I106" s="9" t="s">
        <v>143</v>
      </c>
      <c r="J106" s="9" t="s">
        <v>161</v>
      </c>
      <c r="K106" s="4" t="s">
        <v>306</v>
      </c>
      <c r="L106" s="4" t="s">
        <v>20</v>
      </c>
      <c r="M106" s="5">
        <v>0</v>
      </c>
      <c r="N106" s="21">
        <v>0</v>
      </c>
      <c r="O106" s="4" t="s">
        <v>21</v>
      </c>
      <c r="P106" s="4" t="s">
        <v>22</v>
      </c>
      <c r="Q106" s="4" t="s">
        <v>22</v>
      </c>
      <c r="R106" s="4" t="s">
        <v>21</v>
      </c>
      <c r="S106" s="4" t="s">
        <v>21</v>
      </c>
      <c r="T106" s="4" t="s">
        <v>55</v>
      </c>
      <c r="U106" s="4" t="s">
        <v>289</v>
      </c>
      <c r="V106" s="4" t="s">
        <v>287</v>
      </c>
      <c r="W106" s="4" t="s">
        <v>288</v>
      </c>
      <c r="X106" s="22" t="s">
        <v>373</v>
      </c>
      <c r="Y106" s="22" t="s">
        <v>119</v>
      </c>
      <c r="Z106" s="6">
        <v>2952.76</v>
      </c>
      <c r="AA106" s="13">
        <f t="shared" si="2"/>
        <v>2952.76</v>
      </c>
      <c r="AB106" s="145">
        <v>0</v>
      </c>
      <c r="AC106" s="4" t="s">
        <v>692</v>
      </c>
      <c r="AD106" s="4"/>
      <c r="AE106" s="29" t="s">
        <v>201</v>
      </c>
      <c r="AF106" s="159" t="s">
        <v>679</v>
      </c>
      <c r="AG106" s="149" t="s">
        <v>677</v>
      </c>
      <c r="AH106" s="4" t="s">
        <v>667</v>
      </c>
      <c r="AI106" s="4">
        <v>2016</v>
      </c>
      <c r="AJ106" s="80" t="s">
        <v>573</v>
      </c>
      <c r="AK106" s="4" t="s">
        <v>678</v>
      </c>
      <c r="AL106" s="10">
        <v>50</v>
      </c>
    </row>
    <row r="107" spans="1:38" s="7" customFormat="1" ht="74.25" customHeight="1" x14ac:dyDescent="0.25">
      <c r="A107" s="19">
        <v>2016</v>
      </c>
      <c r="B107" s="9" t="s">
        <v>212</v>
      </c>
      <c r="C107" s="19" t="s">
        <v>68</v>
      </c>
      <c r="D107" s="4">
        <v>67</v>
      </c>
      <c r="E107" s="4" t="s">
        <v>24</v>
      </c>
      <c r="F107" s="4" t="s">
        <v>24</v>
      </c>
      <c r="G107" s="4" t="s">
        <v>198</v>
      </c>
      <c r="H107" s="4" t="s">
        <v>361</v>
      </c>
      <c r="I107" s="4" t="s">
        <v>143</v>
      </c>
      <c r="J107" s="4" t="s">
        <v>161</v>
      </c>
      <c r="K107" s="4" t="s">
        <v>277</v>
      </c>
      <c r="L107" s="4" t="s">
        <v>20</v>
      </c>
      <c r="M107" s="4">
        <v>0</v>
      </c>
      <c r="N107" s="6">
        <v>0</v>
      </c>
      <c r="O107" s="4" t="s">
        <v>21</v>
      </c>
      <c r="P107" s="4" t="s">
        <v>22</v>
      </c>
      <c r="Q107" s="4" t="s">
        <v>22</v>
      </c>
      <c r="R107" s="4" t="s">
        <v>21</v>
      </c>
      <c r="S107" s="4" t="s">
        <v>21</v>
      </c>
      <c r="T107" s="4" t="s">
        <v>55</v>
      </c>
      <c r="U107" s="4" t="s">
        <v>277</v>
      </c>
      <c r="V107" s="4" t="s">
        <v>88</v>
      </c>
      <c r="W107" s="4" t="s">
        <v>275</v>
      </c>
      <c r="X107" s="22" t="s">
        <v>373</v>
      </c>
      <c r="Y107" s="22" t="s">
        <v>119</v>
      </c>
      <c r="Z107" s="6">
        <v>1445.5</v>
      </c>
      <c r="AA107" s="6">
        <f t="shared" ref="AA107:AA115" si="3">Z107</f>
        <v>1445.5</v>
      </c>
      <c r="AB107" s="145">
        <v>0</v>
      </c>
      <c r="AC107" s="4" t="s">
        <v>314</v>
      </c>
      <c r="AD107" s="4"/>
      <c r="AE107" s="29" t="s">
        <v>201</v>
      </c>
      <c r="AF107" s="159" t="s">
        <v>679</v>
      </c>
      <c r="AG107" s="149" t="s">
        <v>677</v>
      </c>
      <c r="AH107" s="4" t="s">
        <v>667</v>
      </c>
      <c r="AI107" s="4">
        <v>2016</v>
      </c>
      <c r="AJ107" s="80" t="s">
        <v>573</v>
      </c>
      <c r="AK107" s="4" t="s">
        <v>678</v>
      </c>
      <c r="AL107" s="23">
        <v>57</v>
      </c>
    </row>
    <row r="108" spans="1:38" s="7" customFormat="1" ht="51" x14ac:dyDescent="0.25">
      <c r="A108" s="34">
        <v>2016</v>
      </c>
      <c r="B108" s="34" t="s">
        <v>142</v>
      </c>
      <c r="C108" s="34" t="s">
        <v>68</v>
      </c>
      <c r="D108" s="19">
        <v>7</v>
      </c>
      <c r="E108" s="19" t="s">
        <v>52</v>
      </c>
      <c r="F108" s="19" t="s">
        <v>52</v>
      </c>
      <c r="G108" s="4" t="s">
        <v>196</v>
      </c>
      <c r="H108" s="4" t="s">
        <v>274</v>
      </c>
      <c r="I108" s="4" t="s">
        <v>165</v>
      </c>
      <c r="J108" s="4" t="s">
        <v>166</v>
      </c>
      <c r="K108" s="4" t="s">
        <v>167</v>
      </c>
      <c r="L108" s="4" t="s">
        <v>20</v>
      </c>
      <c r="M108" s="4">
        <v>0</v>
      </c>
      <c r="N108" s="6">
        <v>0</v>
      </c>
      <c r="O108" s="4" t="s">
        <v>21</v>
      </c>
      <c r="P108" s="4" t="s">
        <v>22</v>
      </c>
      <c r="Q108" s="4" t="s">
        <v>22</v>
      </c>
      <c r="R108" s="4" t="s">
        <v>21</v>
      </c>
      <c r="S108" s="4" t="s">
        <v>168</v>
      </c>
      <c r="T108" s="4" t="s">
        <v>169</v>
      </c>
      <c r="U108" s="4" t="s">
        <v>167</v>
      </c>
      <c r="V108" s="4" t="s">
        <v>170</v>
      </c>
      <c r="W108" s="4" t="s">
        <v>171</v>
      </c>
      <c r="X108" s="22" t="s">
        <v>580</v>
      </c>
      <c r="Y108" s="22" t="s">
        <v>119</v>
      </c>
      <c r="Z108" s="6">
        <v>3528.88</v>
      </c>
      <c r="AA108" s="6">
        <f t="shared" si="3"/>
        <v>3528.88</v>
      </c>
      <c r="AB108" s="145">
        <v>0</v>
      </c>
      <c r="AC108" s="4" t="s">
        <v>685</v>
      </c>
      <c r="AD108" s="4"/>
      <c r="AE108" s="29" t="s">
        <v>201</v>
      </c>
      <c r="AF108" s="159" t="s">
        <v>679</v>
      </c>
      <c r="AG108" s="149" t="s">
        <v>677</v>
      </c>
      <c r="AH108" s="4" t="s">
        <v>667</v>
      </c>
      <c r="AI108" s="4">
        <v>2016</v>
      </c>
      <c r="AJ108" s="80" t="s">
        <v>573</v>
      </c>
      <c r="AK108" s="4" t="s">
        <v>678</v>
      </c>
      <c r="AL108" s="16">
        <v>20</v>
      </c>
    </row>
    <row r="109" spans="1:38" s="18" customFormat="1" ht="86.25" customHeight="1" x14ac:dyDescent="0.25">
      <c r="A109" s="19">
        <v>2016</v>
      </c>
      <c r="B109" s="9" t="s">
        <v>212</v>
      </c>
      <c r="C109" s="19" t="s">
        <v>68</v>
      </c>
      <c r="D109" s="9">
        <v>67</v>
      </c>
      <c r="E109" s="9" t="s">
        <v>24</v>
      </c>
      <c r="F109" s="9" t="s">
        <v>24</v>
      </c>
      <c r="G109" s="4" t="s">
        <v>198</v>
      </c>
      <c r="H109" s="4" t="s">
        <v>362</v>
      </c>
      <c r="I109" s="4" t="s">
        <v>304</v>
      </c>
      <c r="J109" s="4" t="s">
        <v>305</v>
      </c>
      <c r="K109" s="4" t="s">
        <v>306</v>
      </c>
      <c r="L109" s="4" t="s">
        <v>20</v>
      </c>
      <c r="M109" s="4">
        <v>0</v>
      </c>
      <c r="N109" s="6">
        <v>0</v>
      </c>
      <c r="O109" s="4" t="s">
        <v>21</v>
      </c>
      <c r="P109" s="4" t="s">
        <v>22</v>
      </c>
      <c r="Q109" s="4" t="s">
        <v>22</v>
      </c>
      <c r="R109" s="4" t="s">
        <v>21</v>
      </c>
      <c r="S109" s="4" t="s">
        <v>21</v>
      </c>
      <c r="T109" s="4" t="s">
        <v>55</v>
      </c>
      <c r="U109" s="4" t="s">
        <v>306</v>
      </c>
      <c r="V109" s="4" t="s">
        <v>287</v>
      </c>
      <c r="W109" s="4" t="s">
        <v>288</v>
      </c>
      <c r="X109" s="9" t="s">
        <v>375</v>
      </c>
      <c r="Y109" s="22" t="s">
        <v>119</v>
      </c>
      <c r="Z109" s="6">
        <v>984.16</v>
      </c>
      <c r="AA109" s="6">
        <f t="shared" si="3"/>
        <v>984.16</v>
      </c>
      <c r="AB109" s="145">
        <v>0</v>
      </c>
      <c r="AC109" s="4" t="s">
        <v>692</v>
      </c>
      <c r="AD109" s="4"/>
      <c r="AE109" s="29" t="s">
        <v>201</v>
      </c>
      <c r="AF109" s="159" t="s">
        <v>679</v>
      </c>
      <c r="AG109" s="149" t="s">
        <v>677</v>
      </c>
      <c r="AH109" s="4" t="s">
        <v>667</v>
      </c>
      <c r="AI109" s="4">
        <v>2016</v>
      </c>
      <c r="AJ109" s="80" t="s">
        <v>573</v>
      </c>
      <c r="AK109" s="4" t="s">
        <v>678</v>
      </c>
      <c r="AL109" s="16">
        <v>55</v>
      </c>
    </row>
    <row r="110" spans="1:38" s="11" customFormat="1" ht="42" customHeight="1" x14ac:dyDescent="0.25">
      <c r="A110" s="8">
        <v>2016</v>
      </c>
      <c r="B110" s="9" t="s">
        <v>212</v>
      </c>
      <c r="C110" s="9" t="s">
        <v>68</v>
      </c>
      <c r="D110" s="9">
        <v>11</v>
      </c>
      <c r="E110" s="9" t="s">
        <v>310</v>
      </c>
      <c r="F110" s="9" t="s">
        <v>310</v>
      </c>
      <c r="G110" s="4" t="s">
        <v>198</v>
      </c>
      <c r="H110" s="9" t="s">
        <v>363</v>
      </c>
      <c r="I110" s="9" t="s">
        <v>311</v>
      </c>
      <c r="J110" s="9" t="s">
        <v>312</v>
      </c>
      <c r="K110" s="9" t="s">
        <v>313</v>
      </c>
      <c r="L110" s="9" t="s">
        <v>20</v>
      </c>
      <c r="M110" s="19">
        <v>0</v>
      </c>
      <c r="N110" s="13">
        <v>0</v>
      </c>
      <c r="O110" s="4" t="s">
        <v>21</v>
      </c>
      <c r="P110" s="4" t="s">
        <v>22</v>
      </c>
      <c r="Q110" s="4" t="s">
        <v>22</v>
      </c>
      <c r="R110" s="4" t="s">
        <v>21</v>
      </c>
      <c r="S110" s="4" t="s">
        <v>21</v>
      </c>
      <c r="T110" s="4" t="s">
        <v>55</v>
      </c>
      <c r="U110" s="9" t="s">
        <v>313</v>
      </c>
      <c r="V110" s="8" t="s">
        <v>314</v>
      </c>
      <c r="W110" s="8" t="s">
        <v>315</v>
      </c>
      <c r="X110" s="22" t="s">
        <v>376</v>
      </c>
      <c r="Y110" s="22" t="s">
        <v>119</v>
      </c>
      <c r="Z110" s="13">
        <v>1490</v>
      </c>
      <c r="AA110" s="13">
        <f t="shared" si="3"/>
        <v>1490</v>
      </c>
      <c r="AB110" s="145">
        <v>0</v>
      </c>
      <c r="AC110" s="9" t="s">
        <v>63</v>
      </c>
      <c r="AD110" s="4"/>
      <c r="AE110" s="29" t="s">
        <v>201</v>
      </c>
      <c r="AF110" s="159" t="s">
        <v>679</v>
      </c>
      <c r="AG110" s="149" t="s">
        <v>677</v>
      </c>
      <c r="AH110" s="4" t="s">
        <v>667</v>
      </c>
      <c r="AI110" s="4">
        <v>2016</v>
      </c>
      <c r="AJ110" s="80" t="s">
        <v>573</v>
      </c>
      <c r="AK110" s="4" t="s">
        <v>678</v>
      </c>
      <c r="AL110" s="10">
        <v>59</v>
      </c>
    </row>
    <row r="111" spans="1:38" s="7" customFormat="1" ht="51" x14ac:dyDescent="0.25">
      <c r="A111" s="19">
        <v>2016</v>
      </c>
      <c r="B111" s="9" t="s">
        <v>212</v>
      </c>
      <c r="C111" s="19" t="s">
        <v>68</v>
      </c>
      <c r="D111" s="4">
        <v>12</v>
      </c>
      <c r="E111" s="4" t="s">
        <v>19</v>
      </c>
      <c r="F111" s="4" t="s">
        <v>19</v>
      </c>
      <c r="G111" s="4" t="s">
        <v>239</v>
      </c>
      <c r="H111" s="4" t="s">
        <v>377</v>
      </c>
      <c r="I111" s="4" t="s">
        <v>234</v>
      </c>
      <c r="J111" s="4" t="s">
        <v>235</v>
      </c>
      <c r="K111" s="4" t="s">
        <v>236</v>
      </c>
      <c r="L111" s="4" t="s">
        <v>20</v>
      </c>
      <c r="M111" s="4">
        <v>0</v>
      </c>
      <c r="N111" s="6">
        <v>0</v>
      </c>
      <c r="O111" s="4" t="s">
        <v>21</v>
      </c>
      <c r="P111" s="4" t="s">
        <v>22</v>
      </c>
      <c r="Q111" s="4" t="s">
        <v>22</v>
      </c>
      <c r="R111" s="4" t="s">
        <v>21</v>
      </c>
      <c r="S111" s="4" t="s">
        <v>22</v>
      </c>
      <c r="T111" s="4" t="s">
        <v>237</v>
      </c>
      <c r="U111" s="4" t="s">
        <v>236</v>
      </c>
      <c r="V111" s="4" t="s">
        <v>184</v>
      </c>
      <c r="W111" s="4" t="s">
        <v>184</v>
      </c>
      <c r="X111" s="4" t="s">
        <v>378</v>
      </c>
      <c r="Y111" s="9" t="s">
        <v>119</v>
      </c>
      <c r="Z111" s="6">
        <v>1221.03</v>
      </c>
      <c r="AA111" s="6">
        <f t="shared" si="3"/>
        <v>1221.03</v>
      </c>
      <c r="AB111" s="145">
        <v>0</v>
      </c>
      <c r="AC111" s="4" t="s">
        <v>685</v>
      </c>
      <c r="AD111" s="4"/>
      <c r="AE111" s="29" t="s">
        <v>201</v>
      </c>
      <c r="AF111" s="159" t="s">
        <v>679</v>
      </c>
      <c r="AG111" s="149" t="s">
        <v>677</v>
      </c>
      <c r="AH111" s="4" t="s">
        <v>667</v>
      </c>
      <c r="AI111" s="4">
        <v>2016</v>
      </c>
      <c r="AJ111" s="80" t="s">
        <v>573</v>
      </c>
      <c r="AK111" s="4" t="s">
        <v>678</v>
      </c>
      <c r="AL111" s="16">
        <v>33</v>
      </c>
    </row>
    <row r="112" spans="1:38" s="7" customFormat="1" ht="76.5" x14ac:dyDescent="0.25">
      <c r="A112" s="19">
        <v>2016</v>
      </c>
      <c r="B112" s="19" t="s">
        <v>212</v>
      </c>
      <c r="C112" s="19" t="s">
        <v>68</v>
      </c>
      <c r="D112" s="4">
        <v>36</v>
      </c>
      <c r="E112" s="4" t="s">
        <v>32</v>
      </c>
      <c r="F112" s="4" t="s">
        <v>32</v>
      </c>
      <c r="G112" s="4" t="s">
        <v>90</v>
      </c>
      <c r="H112" s="4" t="s">
        <v>267</v>
      </c>
      <c r="I112" s="4" t="s">
        <v>203</v>
      </c>
      <c r="J112" s="4" t="s">
        <v>204</v>
      </c>
      <c r="K112" s="4" t="s">
        <v>205</v>
      </c>
      <c r="L112" s="4" t="s">
        <v>113</v>
      </c>
      <c r="M112" s="4">
        <v>0</v>
      </c>
      <c r="N112" s="6">
        <v>0</v>
      </c>
      <c r="O112" s="4" t="s">
        <v>21</v>
      </c>
      <c r="P112" s="4" t="s">
        <v>22</v>
      </c>
      <c r="Q112" s="4" t="s">
        <v>22</v>
      </c>
      <c r="R112" s="4" t="s">
        <v>114</v>
      </c>
      <c r="S112" s="4" t="s">
        <v>206</v>
      </c>
      <c r="T112" s="4" t="s">
        <v>207</v>
      </c>
      <c r="U112" s="4" t="s">
        <v>205</v>
      </c>
      <c r="V112" s="4" t="s">
        <v>171</v>
      </c>
      <c r="W112" s="4" t="s">
        <v>208</v>
      </c>
      <c r="X112" s="9" t="s">
        <v>96</v>
      </c>
      <c r="Y112" s="22" t="s">
        <v>119</v>
      </c>
      <c r="Z112" s="6">
        <v>233</v>
      </c>
      <c r="AA112" s="6">
        <f t="shared" si="3"/>
        <v>233</v>
      </c>
      <c r="AB112" s="145">
        <v>0</v>
      </c>
      <c r="AC112" s="4" t="s">
        <v>688</v>
      </c>
      <c r="AD112" s="4"/>
      <c r="AE112" s="29" t="s">
        <v>201</v>
      </c>
      <c r="AF112" s="159" t="s">
        <v>680</v>
      </c>
      <c r="AG112" s="149" t="s">
        <v>677</v>
      </c>
      <c r="AH112" s="4" t="s">
        <v>667</v>
      </c>
      <c r="AI112" s="4">
        <v>2016</v>
      </c>
      <c r="AJ112" s="80" t="s">
        <v>573</v>
      </c>
      <c r="AK112" s="4" t="s">
        <v>678</v>
      </c>
      <c r="AL112" s="16">
        <v>25</v>
      </c>
    </row>
    <row r="113" spans="1:38" s="7" customFormat="1" ht="97.5" customHeight="1" x14ac:dyDescent="0.25">
      <c r="A113" s="20">
        <v>2016</v>
      </c>
      <c r="B113" s="20" t="s">
        <v>212</v>
      </c>
      <c r="C113" s="20" t="s">
        <v>68</v>
      </c>
      <c r="D113" s="5">
        <v>67</v>
      </c>
      <c r="E113" s="5" t="s">
        <v>24</v>
      </c>
      <c r="F113" s="5" t="s">
        <v>24</v>
      </c>
      <c r="G113" s="5" t="s">
        <v>198</v>
      </c>
      <c r="H113" s="5" t="s">
        <v>379</v>
      </c>
      <c r="I113" s="5" t="s">
        <v>143</v>
      </c>
      <c r="J113" s="5" t="s">
        <v>161</v>
      </c>
      <c r="K113" s="5" t="s">
        <v>162</v>
      </c>
      <c r="L113" s="5" t="s">
        <v>20</v>
      </c>
      <c r="M113" s="5">
        <v>0</v>
      </c>
      <c r="N113" s="21">
        <v>0</v>
      </c>
      <c r="O113" s="5" t="s">
        <v>21</v>
      </c>
      <c r="P113" s="5" t="s">
        <v>22</v>
      </c>
      <c r="Q113" s="5" t="s">
        <v>22</v>
      </c>
      <c r="R113" s="5" t="s">
        <v>21</v>
      </c>
      <c r="S113" s="5" t="s">
        <v>21</v>
      </c>
      <c r="T113" s="5" t="s">
        <v>55</v>
      </c>
      <c r="U113" s="5" t="s">
        <v>162</v>
      </c>
      <c r="V113" s="5" t="s">
        <v>163</v>
      </c>
      <c r="W113" s="5" t="s">
        <v>163</v>
      </c>
      <c r="X113" s="22" t="s">
        <v>373</v>
      </c>
      <c r="Y113" s="22" t="s">
        <v>119</v>
      </c>
      <c r="Z113" s="21">
        <v>339</v>
      </c>
      <c r="AA113" s="21">
        <f t="shared" si="3"/>
        <v>339</v>
      </c>
      <c r="AB113" s="145">
        <v>0</v>
      </c>
      <c r="AC113" s="5" t="s">
        <v>684</v>
      </c>
      <c r="AD113" s="4"/>
      <c r="AE113" s="29" t="s">
        <v>201</v>
      </c>
      <c r="AF113" s="159" t="s">
        <v>679</v>
      </c>
      <c r="AG113" s="149" t="s">
        <v>677</v>
      </c>
      <c r="AH113" s="4" t="s">
        <v>667</v>
      </c>
      <c r="AI113" s="4">
        <v>2016</v>
      </c>
      <c r="AJ113" s="80" t="s">
        <v>573</v>
      </c>
      <c r="AK113" s="4" t="s">
        <v>678</v>
      </c>
      <c r="AL113" s="23">
        <v>19</v>
      </c>
    </row>
    <row r="114" spans="1:38" s="7" customFormat="1" ht="76.5" x14ac:dyDescent="0.25">
      <c r="A114" s="19">
        <v>2016</v>
      </c>
      <c r="B114" s="19" t="s">
        <v>212</v>
      </c>
      <c r="C114" s="19" t="s">
        <v>68</v>
      </c>
      <c r="D114" s="4">
        <v>36</v>
      </c>
      <c r="E114" s="4" t="s">
        <v>32</v>
      </c>
      <c r="F114" s="4" t="s">
        <v>32</v>
      </c>
      <c r="G114" s="4" t="s">
        <v>90</v>
      </c>
      <c r="H114" s="4" t="s">
        <v>267</v>
      </c>
      <c r="I114" s="4" t="s">
        <v>203</v>
      </c>
      <c r="J114" s="4" t="s">
        <v>204</v>
      </c>
      <c r="K114" s="4" t="s">
        <v>205</v>
      </c>
      <c r="L114" s="4" t="s">
        <v>113</v>
      </c>
      <c r="M114" s="4">
        <v>0</v>
      </c>
      <c r="N114" s="6">
        <v>0</v>
      </c>
      <c r="O114" s="4" t="s">
        <v>21</v>
      </c>
      <c r="P114" s="4" t="s">
        <v>22</v>
      </c>
      <c r="Q114" s="4" t="s">
        <v>22</v>
      </c>
      <c r="R114" s="4" t="s">
        <v>114</v>
      </c>
      <c r="S114" s="4" t="s">
        <v>206</v>
      </c>
      <c r="T114" s="4" t="s">
        <v>207</v>
      </c>
      <c r="U114" s="4" t="s">
        <v>205</v>
      </c>
      <c r="V114" s="4" t="s">
        <v>171</v>
      </c>
      <c r="W114" s="4" t="s">
        <v>208</v>
      </c>
      <c r="X114" s="9" t="s">
        <v>380</v>
      </c>
      <c r="Y114" s="9" t="s">
        <v>381</v>
      </c>
      <c r="Z114" s="6">
        <v>23076.6</v>
      </c>
      <c r="AA114" s="6">
        <f t="shared" si="3"/>
        <v>23076.6</v>
      </c>
      <c r="AB114" s="145">
        <v>0</v>
      </c>
      <c r="AC114" s="4" t="s">
        <v>688</v>
      </c>
      <c r="AD114" s="4"/>
      <c r="AE114" s="29" t="s">
        <v>201</v>
      </c>
      <c r="AF114" s="159" t="s">
        <v>680</v>
      </c>
      <c r="AG114" s="149" t="s">
        <v>677</v>
      </c>
      <c r="AH114" s="4" t="s">
        <v>667</v>
      </c>
      <c r="AI114" s="4">
        <v>2016</v>
      </c>
      <c r="AJ114" s="80" t="s">
        <v>573</v>
      </c>
      <c r="AK114" s="4" t="s">
        <v>678</v>
      </c>
      <c r="AL114" s="16">
        <v>25</v>
      </c>
    </row>
    <row r="115" spans="1:38" s="7" customFormat="1" ht="51" x14ac:dyDescent="0.25">
      <c r="A115" s="19">
        <v>2016</v>
      </c>
      <c r="B115" s="34" t="s">
        <v>212</v>
      </c>
      <c r="C115" s="19" t="s">
        <v>68</v>
      </c>
      <c r="D115" s="4">
        <v>20</v>
      </c>
      <c r="E115" s="4" t="s">
        <v>100</v>
      </c>
      <c r="F115" s="4" t="s">
        <v>100</v>
      </c>
      <c r="G115" s="4" t="s">
        <v>197</v>
      </c>
      <c r="H115" s="4" t="s">
        <v>382</v>
      </c>
      <c r="I115" s="4" t="s">
        <v>217</v>
      </c>
      <c r="J115" s="4" t="s">
        <v>218</v>
      </c>
      <c r="K115" s="4" t="s">
        <v>219</v>
      </c>
      <c r="L115" s="4" t="s">
        <v>20</v>
      </c>
      <c r="M115" s="4">
        <v>0</v>
      </c>
      <c r="N115" s="6">
        <v>0</v>
      </c>
      <c r="O115" s="4" t="s">
        <v>21</v>
      </c>
      <c r="P115" s="4" t="s">
        <v>22</v>
      </c>
      <c r="Q115" s="4" t="s">
        <v>22</v>
      </c>
      <c r="R115" s="4" t="s">
        <v>21</v>
      </c>
      <c r="S115" s="4" t="s">
        <v>21</v>
      </c>
      <c r="T115" s="4" t="s">
        <v>55</v>
      </c>
      <c r="U115" s="4" t="s">
        <v>219</v>
      </c>
      <c r="V115" s="4" t="s">
        <v>220</v>
      </c>
      <c r="W115" s="4" t="s">
        <v>221</v>
      </c>
      <c r="X115" s="9" t="s">
        <v>374</v>
      </c>
      <c r="Y115" s="9" t="s">
        <v>119</v>
      </c>
      <c r="Z115" s="6">
        <v>1981.29</v>
      </c>
      <c r="AA115" s="6">
        <f t="shared" si="3"/>
        <v>1981.29</v>
      </c>
      <c r="AB115" s="145">
        <v>0</v>
      </c>
      <c r="AC115" s="4" t="s">
        <v>689</v>
      </c>
      <c r="AD115" s="4"/>
      <c r="AE115" s="29" t="s">
        <v>201</v>
      </c>
      <c r="AF115" s="159" t="s">
        <v>679</v>
      </c>
      <c r="AG115" s="149" t="s">
        <v>677</v>
      </c>
      <c r="AH115" s="4" t="s">
        <v>667</v>
      </c>
      <c r="AI115" s="4">
        <v>2016</v>
      </c>
      <c r="AJ115" s="80" t="s">
        <v>573</v>
      </c>
      <c r="AK115" s="4" t="s">
        <v>678</v>
      </c>
      <c r="AL115" s="16">
        <v>27</v>
      </c>
    </row>
    <row r="116" spans="1:38" s="75" customFormat="1" ht="15.75" x14ac:dyDescent="0.25">
      <c r="A116" s="76" t="s">
        <v>573</v>
      </c>
      <c r="B116" s="76" t="s">
        <v>573</v>
      </c>
      <c r="C116" s="76" t="s">
        <v>573</v>
      </c>
      <c r="D116" s="76" t="s">
        <v>573</v>
      </c>
      <c r="E116" s="76" t="s">
        <v>573</v>
      </c>
      <c r="F116" s="76" t="s">
        <v>573</v>
      </c>
      <c r="G116" s="76" t="s">
        <v>573</v>
      </c>
      <c r="H116" s="76" t="s">
        <v>573</v>
      </c>
      <c r="I116" s="76" t="s">
        <v>573</v>
      </c>
      <c r="J116" s="76" t="s">
        <v>573</v>
      </c>
      <c r="K116" s="76" t="s">
        <v>573</v>
      </c>
      <c r="L116" s="76" t="s">
        <v>573</v>
      </c>
      <c r="M116" s="76">
        <v>0</v>
      </c>
      <c r="N116" s="78">
        <f>SUM(N77:N115)</f>
        <v>0</v>
      </c>
      <c r="O116" s="79" t="s">
        <v>573</v>
      </c>
      <c r="P116" s="79" t="s">
        <v>573</v>
      </c>
      <c r="Q116" s="79" t="s">
        <v>573</v>
      </c>
      <c r="R116" s="76" t="s">
        <v>573</v>
      </c>
      <c r="S116" s="76" t="s">
        <v>573</v>
      </c>
      <c r="T116" s="76" t="s">
        <v>573</v>
      </c>
      <c r="U116" s="76" t="s">
        <v>573</v>
      </c>
      <c r="V116" s="76" t="s">
        <v>573</v>
      </c>
      <c r="W116" s="76" t="s">
        <v>573</v>
      </c>
      <c r="X116" s="76" t="s">
        <v>573</v>
      </c>
      <c r="Y116" s="76" t="s">
        <v>573</v>
      </c>
      <c r="Z116" s="78">
        <f>SUM(Z69:Z115)</f>
        <v>150147.1</v>
      </c>
      <c r="AA116" s="78">
        <f>SUM(AA69:AA115)</f>
        <v>150147.1</v>
      </c>
      <c r="AB116" s="145">
        <v>0</v>
      </c>
      <c r="AC116" s="76" t="s">
        <v>573</v>
      </c>
      <c r="AD116" s="76" t="s">
        <v>573</v>
      </c>
      <c r="AE116" s="76" t="s">
        <v>201</v>
      </c>
      <c r="AF116" s="76" t="s">
        <v>573</v>
      </c>
      <c r="AG116" s="76" t="s">
        <v>573</v>
      </c>
      <c r="AH116" s="76" t="s">
        <v>573</v>
      </c>
      <c r="AI116" s="76" t="s">
        <v>573</v>
      </c>
      <c r="AJ116" s="76" t="s">
        <v>573</v>
      </c>
      <c r="AK116" s="76" t="s">
        <v>573</v>
      </c>
      <c r="AL116" s="76" t="s">
        <v>573</v>
      </c>
    </row>
    <row r="118" spans="1:38" x14ac:dyDescent="0.25">
      <c r="Z118" s="99"/>
      <c r="AA118" s="99"/>
    </row>
    <row r="119" spans="1:38" s="17" customFormat="1" ht="21" customHeight="1" x14ac:dyDescent="0.25">
      <c r="B119" s="2" t="s">
        <v>11</v>
      </c>
      <c r="Z119" s="100"/>
      <c r="AA119" s="71"/>
      <c r="AB119" s="146"/>
    </row>
    <row r="120" spans="1:38" s="17" customFormat="1" ht="21" customHeight="1" x14ac:dyDescent="0.25">
      <c r="B120" s="174" t="s">
        <v>400</v>
      </c>
      <c r="C120" s="175"/>
      <c r="D120" s="175"/>
      <c r="E120" s="175"/>
      <c r="F120" s="176"/>
      <c r="Y120" s="98"/>
      <c r="Z120" s="96">
        <v>748</v>
      </c>
      <c r="AA120" s="96"/>
      <c r="AB120" s="146"/>
    </row>
    <row r="121" spans="1:38" s="17" customFormat="1" ht="21" customHeight="1" x14ac:dyDescent="0.25">
      <c r="B121" s="177"/>
      <c r="C121" s="178"/>
      <c r="D121" s="178"/>
      <c r="E121" s="178"/>
      <c r="F121" s="179"/>
      <c r="Y121" s="98"/>
      <c r="Z121" s="97">
        <v>1008.12</v>
      </c>
      <c r="AA121" s="97">
        <v>179939.95</v>
      </c>
      <c r="AB121" s="146"/>
    </row>
    <row r="122" spans="1:38" s="17" customFormat="1" ht="21" customHeight="1" x14ac:dyDescent="0.25">
      <c r="B122" s="177"/>
      <c r="C122" s="178"/>
      <c r="D122" s="178"/>
      <c r="E122" s="178"/>
      <c r="F122" s="179"/>
      <c r="Y122" s="98"/>
      <c r="Z122" s="96">
        <v>1008.12</v>
      </c>
      <c r="AA122" s="97">
        <v>150147.1</v>
      </c>
      <c r="AB122" s="146"/>
    </row>
    <row r="123" spans="1:38" s="17" customFormat="1" ht="21" customHeight="1" x14ac:dyDescent="0.25">
      <c r="B123" s="177"/>
      <c r="C123" s="178"/>
      <c r="D123" s="178"/>
      <c r="E123" s="178"/>
      <c r="F123" s="179"/>
      <c r="Y123" s="98"/>
      <c r="Z123" s="97">
        <v>1600</v>
      </c>
      <c r="AA123" s="96">
        <f>AA121-AA122</f>
        <v>29792.850000000006</v>
      </c>
      <c r="AB123" s="146"/>
    </row>
    <row r="124" spans="1:38" s="17" customFormat="1" ht="21" customHeight="1" x14ac:dyDescent="0.25">
      <c r="B124" s="180"/>
      <c r="C124" s="171"/>
      <c r="D124" s="171"/>
      <c r="E124" s="171"/>
      <c r="F124" s="181"/>
      <c r="Y124" s="98"/>
      <c r="Z124" s="97">
        <v>1221.03</v>
      </c>
      <c r="AA124" s="96">
        <f>AA123-Z132</f>
        <v>16403.550000000007</v>
      </c>
      <c r="AB124" s="146"/>
    </row>
    <row r="125" spans="1:38" s="17" customFormat="1" ht="21" customHeight="1" x14ac:dyDescent="0.25">
      <c r="Y125" s="98"/>
      <c r="Z125" s="97">
        <v>1600</v>
      </c>
      <c r="AA125" s="98">
        <f>9610.54+6793.01</f>
        <v>16403.550000000003</v>
      </c>
      <c r="AB125" s="146"/>
    </row>
    <row r="126" spans="1:38" s="17" customFormat="1" ht="21" customHeight="1" x14ac:dyDescent="0.25">
      <c r="A126" s="169" t="s">
        <v>12</v>
      </c>
      <c r="B126" s="169"/>
      <c r="C126" s="169"/>
      <c r="D126" s="182" t="s">
        <v>397</v>
      </c>
      <c r="E126" s="182"/>
      <c r="F126" s="182"/>
      <c r="Y126" s="98"/>
      <c r="Z126" s="97">
        <v>1221.03</v>
      </c>
      <c r="AA126" s="98"/>
      <c r="AB126" s="146"/>
    </row>
    <row r="127" spans="1:38" s="17" customFormat="1" ht="21" customHeight="1" x14ac:dyDescent="0.25">
      <c r="A127" s="169" t="s">
        <v>13</v>
      </c>
      <c r="B127" s="169"/>
      <c r="C127" s="169"/>
      <c r="D127" s="168" t="s">
        <v>398</v>
      </c>
      <c r="E127" s="168"/>
      <c r="F127" s="168"/>
      <c r="Y127" s="98"/>
      <c r="Z127" s="97">
        <v>1665</v>
      </c>
      <c r="AA127" s="98"/>
      <c r="AB127" s="146"/>
    </row>
    <row r="128" spans="1:38" s="17" customFormat="1" ht="21" customHeight="1" x14ac:dyDescent="0.25">
      <c r="A128" s="169" t="s">
        <v>14</v>
      </c>
      <c r="B128" s="169"/>
      <c r="C128" s="169"/>
      <c r="D128" s="168" t="s">
        <v>398</v>
      </c>
      <c r="E128" s="168"/>
      <c r="F128" s="168"/>
      <c r="Y128" s="98"/>
      <c r="Z128" s="97">
        <v>1598</v>
      </c>
      <c r="AA128" s="98"/>
      <c r="AB128" s="146"/>
    </row>
    <row r="129" spans="1:28" s="17" customFormat="1" ht="21" customHeight="1" x14ac:dyDescent="0.25">
      <c r="A129" s="170" t="s">
        <v>371</v>
      </c>
      <c r="B129" s="170"/>
      <c r="C129" s="170"/>
      <c r="D129" s="168" t="s">
        <v>395</v>
      </c>
      <c r="E129" s="168"/>
      <c r="F129" s="168"/>
      <c r="Y129" s="98"/>
      <c r="Z129" s="97">
        <v>1600</v>
      </c>
      <c r="AA129" s="98"/>
      <c r="AB129" s="146"/>
    </row>
    <row r="130" spans="1:28" s="17" customFormat="1" ht="12.75" x14ac:dyDescent="0.25">
      <c r="Y130" s="98"/>
      <c r="Z130" s="97">
        <v>120</v>
      </c>
      <c r="AA130" s="98"/>
      <c r="AB130" s="146"/>
    </row>
    <row r="131" spans="1:28" s="17" customFormat="1" ht="12.75" x14ac:dyDescent="0.25">
      <c r="Y131" s="98"/>
      <c r="Z131" s="98"/>
      <c r="AA131" s="98"/>
      <c r="AB131" s="146"/>
    </row>
    <row r="132" spans="1:28" ht="15" x14ac:dyDescent="0.25">
      <c r="Y132" s="101"/>
      <c r="Z132" s="102">
        <f>SUM(Z120:Z130)</f>
        <v>13389.3</v>
      </c>
      <c r="AA132" s="101"/>
    </row>
    <row r="133" spans="1:28" x14ac:dyDescent="0.25">
      <c r="Y133" s="101"/>
      <c r="Z133" s="101"/>
      <c r="AA133" s="101"/>
    </row>
    <row r="134" spans="1:28" x14ac:dyDescent="0.25">
      <c r="Y134" s="101"/>
      <c r="Z134" s="101"/>
      <c r="AA134" s="101"/>
    </row>
    <row r="135" spans="1:28" x14ac:dyDescent="0.25">
      <c r="Y135" s="101"/>
      <c r="Z135" s="101"/>
      <c r="AA135" s="101"/>
    </row>
    <row r="136" spans="1:28" x14ac:dyDescent="0.25">
      <c r="Y136" s="101"/>
      <c r="Z136" s="101"/>
      <c r="AA136" s="101"/>
    </row>
    <row r="137" spans="1:28" x14ac:dyDescent="0.25">
      <c r="Z137" s="52"/>
      <c r="AA137" s="52"/>
    </row>
    <row r="138" spans="1:28" x14ac:dyDescent="0.25">
      <c r="Z138" s="52"/>
      <c r="AA138" s="52"/>
    </row>
  </sheetData>
  <mergeCells count="16">
    <mergeCell ref="A2:AF2"/>
    <mergeCell ref="B120:F124"/>
    <mergeCell ref="A126:C126"/>
    <mergeCell ref="A127:C127"/>
    <mergeCell ref="A128:C128"/>
    <mergeCell ref="A9:AK9"/>
    <mergeCell ref="A4:AL4"/>
    <mergeCell ref="A33:AK33"/>
    <mergeCell ref="A28:AL28"/>
    <mergeCell ref="A67:AK67"/>
    <mergeCell ref="A62:AL62"/>
    <mergeCell ref="A129:C129"/>
    <mergeCell ref="D126:F126"/>
    <mergeCell ref="D127:F127"/>
    <mergeCell ref="D128:F128"/>
    <mergeCell ref="D129:F129"/>
  </mergeCells>
  <hyperlinks>
    <hyperlink ref="AF11" r:id="rId1"/>
    <hyperlink ref="AF12:AF24" r:id="rId2" display="..\..\TABULADOR VIÁTICOS NACIONALES.xlsx"/>
    <hyperlink ref="AF35" r:id="rId3"/>
    <hyperlink ref="AF36" r:id="rId4"/>
    <hyperlink ref="AF38:AF55" r:id="rId5" display="..\..\TABULADOR VIÁTICOS NACIONALES.xlsx"/>
    <hyperlink ref="AF58" r:id="rId6"/>
    <hyperlink ref="AF37" r:id="rId7"/>
    <hyperlink ref="AF56:AF57" r:id="rId8" display="..\..\TABULADOR DE VIATICOS INTERNACIONALES.xlsx"/>
    <hyperlink ref="AF69:AF84" r:id="rId9" display="..\..\TABULADOR VIÁTICOS NACIONALES.xlsx"/>
    <hyperlink ref="AF86:AF88" r:id="rId10" display="..\..\TABULADOR VIÁTICOS NACIONALES.xlsx"/>
    <hyperlink ref="AF90:AF111" r:id="rId11" display="..\..\TABULADOR VIÁTICOS NACIONALES.xlsx"/>
    <hyperlink ref="AF113" r:id="rId12"/>
    <hyperlink ref="AF115" r:id="rId13"/>
    <hyperlink ref="AF85" r:id="rId14"/>
    <hyperlink ref="AF89" r:id="rId15"/>
    <hyperlink ref="AF112" r:id="rId16"/>
    <hyperlink ref="AF114" r:id="rId17"/>
  </hyperlinks>
  <pageMargins left="0.7" right="0.7" top="0.75" bottom="0.75" header="0.3" footer="0.3"/>
  <pageSetup orientation="portrait" r:id="rId18"/>
  <drawing r:id="rId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L184"/>
  <sheetViews>
    <sheetView tabSelected="1" topLeftCell="Y1" zoomScale="85" zoomScaleNormal="85" workbookViewId="0">
      <selection activeCell="AE5" sqref="AE5"/>
    </sheetView>
  </sheetViews>
  <sheetFormatPr baseColWidth="10" defaultColWidth="11.42578125" defaultRowHeight="14.25" x14ac:dyDescent="0.25"/>
  <cols>
    <col min="1" max="1" width="15.140625" style="63" customWidth="1"/>
    <col min="2" max="2" width="14.42578125" style="63" customWidth="1"/>
    <col min="3" max="3" width="34.85546875" style="63" customWidth="1"/>
    <col min="4" max="4" width="11.7109375" style="63" customWidth="1"/>
    <col min="5" max="6" width="17.5703125" style="63" customWidth="1"/>
    <col min="7" max="7" width="19.28515625" style="63" customWidth="1"/>
    <col min="8" max="9" width="12.28515625" style="63" bestFit="1" customWidth="1"/>
    <col min="10" max="10" width="12.28515625" style="63" customWidth="1"/>
    <col min="11" max="11" width="36.85546875" style="63" customWidth="1"/>
    <col min="12" max="12" width="15.5703125" style="63" customWidth="1"/>
    <col min="13" max="13" width="22.28515625" style="52" customWidth="1"/>
    <col min="14" max="14" width="17.42578125" style="52" customWidth="1"/>
    <col min="15" max="20" width="11.42578125" style="52"/>
    <col min="21" max="21" width="35.5703125" style="52" customWidth="1"/>
    <col min="22" max="23" width="14.28515625" style="52" customWidth="1"/>
    <col min="24" max="24" width="26" style="52" customWidth="1"/>
    <col min="25" max="27" width="20.7109375" style="52" customWidth="1"/>
    <col min="28" max="28" width="18.85546875" style="147" customWidth="1"/>
    <col min="29" max="29" width="21.28515625" style="52" customWidth="1"/>
    <col min="30" max="30" width="41.5703125" style="52" customWidth="1"/>
    <col min="31" max="31" width="24.28515625" style="52" customWidth="1"/>
    <col min="32" max="32" width="25.85546875" style="52" customWidth="1"/>
    <col min="33" max="33" width="11.42578125" style="52"/>
    <col min="34" max="34" width="16.5703125" style="52" customWidth="1"/>
    <col min="35" max="36" width="11.42578125" style="52"/>
    <col min="37" max="37" width="13.28515625" style="52" customWidth="1"/>
    <col min="38" max="16384" width="11.42578125" style="52"/>
  </cols>
  <sheetData>
    <row r="1" spans="1:38" ht="41.25" customHeight="1" x14ac:dyDescent="0.25"/>
    <row r="2" spans="1:38" ht="113.25" customHeight="1" x14ac:dyDescent="0.25">
      <c r="A2" s="204" t="s">
        <v>710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</row>
    <row r="3" spans="1:38" ht="37.5" customHeight="1" x14ac:dyDescent="0.25">
      <c r="A3" s="186" t="s">
        <v>401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</row>
    <row r="4" spans="1:38" s="131" customFormat="1" ht="30" x14ac:dyDescent="0.25">
      <c r="A4" s="135" t="s">
        <v>669</v>
      </c>
      <c r="B4" s="130" t="s">
        <v>582</v>
      </c>
      <c r="C4" s="135" t="s">
        <v>668</v>
      </c>
      <c r="AB4" s="142"/>
    </row>
    <row r="5" spans="1:38" s="131" customFormat="1" ht="45" customHeight="1" x14ac:dyDescent="0.25">
      <c r="A5" s="132" t="s">
        <v>583</v>
      </c>
      <c r="B5" s="132" t="s">
        <v>584</v>
      </c>
      <c r="C5" s="132" t="s">
        <v>583</v>
      </c>
      <c r="AB5" s="142"/>
    </row>
    <row r="6" spans="1:38" s="131" customFormat="1" ht="15" hidden="1" x14ac:dyDescent="0.25">
      <c r="A6" s="131" t="s">
        <v>585</v>
      </c>
      <c r="B6" s="131" t="s">
        <v>585</v>
      </c>
      <c r="C6" s="131" t="s">
        <v>586</v>
      </c>
      <c r="D6" s="131" t="s">
        <v>585</v>
      </c>
      <c r="E6" s="131" t="s">
        <v>585</v>
      </c>
      <c r="F6" s="131" t="s">
        <v>585</v>
      </c>
      <c r="G6" s="131" t="s">
        <v>585</v>
      </c>
      <c r="H6" s="131" t="s">
        <v>585</v>
      </c>
      <c r="I6" s="131" t="s">
        <v>585</v>
      </c>
      <c r="J6" s="131" t="s">
        <v>585</v>
      </c>
      <c r="K6" s="131" t="s">
        <v>585</v>
      </c>
      <c r="L6" s="131" t="s">
        <v>586</v>
      </c>
      <c r="M6" s="131" t="s">
        <v>587</v>
      </c>
      <c r="N6" s="131" t="s">
        <v>588</v>
      </c>
      <c r="O6" s="131" t="s">
        <v>585</v>
      </c>
      <c r="P6" s="131" t="s">
        <v>585</v>
      </c>
      <c r="Q6" s="131" t="s">
        <v>585</v>
      </c>
      <c r="R6" s="131" t="s">
        <v>585</v>
      </c>
      <c r="S6" s="131" t="s">
        <v>585</v>
      </c>
      <c r="T6" s="131" t="s">
        <v>585</v>
      </c>
      <c r="U6" s="131" t="s">
        <v>589</v>
      </c>
      <c r="V6" s="131" t="s">
        <v>590</v>
      </c>
      <c r="W6" s="131" t="s">
        <v>590</v>
      </c>
      <c r="X6" s="131" t="s">
        <v>585</v>
      </c>
      <c r="Y6" s="131" t="s">
        <v>585</v>
      </c>
      <c r="Z6" s="131" t="s">
        <v>588</v>
      </c>
      <c r="AA6" s="131" t="s">
        <v>588</v>
      </c>
      <c r="AB6" s="142" t="s">
        <v>588</v>
      </c>
      <c r="AC6" s="131" t="s">
        <v>590</v>
      </c>
      <c r="AD6" s="131" t="s">
        <v>591</v>
      </c>
      <c r="AE6" s="131" t="s">
        <v>591</v>
      </c>
      <c r="AF6" s="131" t="s">
        <v>591</v>
      </c>
      <c r="AG6" s="131" t="s">
        <v>590</v>
      </c>
      <c r="AH6" s="131" t="s">
        <v>585</v>
      </c>
      <c r="AI6" s="131" t="s">
        <v>592</v>
      </c>
      <c r="AJ6" s="131" t="s">
        <v>593</v>
      </c>
      <c r="AK6" s="131" t="s">
        <v>594</v>
      </c>
      <c r="AL6" s="131" t="s">
        <v>590</v>
      </c>
    </row>
    <row r="7" spans="1:38" s="131" customFormat="1" ht="15" hidden="1" x14ac:dyDescent="0.25">
      <c r="A7" s="131" t="s">
        <v>595</v>
      </c>
      <c r="B7" s="131" t="s">
        <v>596</v>
      </c>
      <c r="C7" s="131" t="s">
        <v>597</v>
      </c>
      <c r="D7" s="131" t="s">
        <v>598</v>
      </c>
      <c r="E7" s="131" t="s">
        <v>599</v>
      </c>
      <c r="F7" s="131" t="s">
        <v>600</v>
      </c>
      <c r="G7" s="131" t="s">
        <v>601</v>
      </c>
      <c r="H7" s="131" t="s">
        <v>602</v>
      </c>
      <c r="I7" s="131" t="s">
        <v>603</v>
      </c>
      <c r="J7" s="131" t="s">
        <v>604</v>
      </c>
      <c r="K7" s="131" t="s">
        <v>605</v>
      </c>
      <c r="L7" s="131" t="s">
        <v>606</v>
      </c>
      <c r="M7" s="131" t="s">
        <v>607</v>
      </c>
      <c r="N7" s="131" t="s">
        <v>608</v>
      </c>
      <c r="O7" s="131" t="s">
        <v>609</v>
      </c>
      <c r="P7" s="131" t="s">
        <v>610</v>
      </c>
      <c r="Q7" s="131" t="s">
        <v>611</v>
      </c>
      <c r="R7" s="131" t="s">
        <v>612</v>
      </c>
      <c r="S7" s="131" t="s">
        <v>613</v>
      </c>
      <c r="T7" s="131" t="s">
        <v>614</v>
      </c>
      <c r="U7" s="131" t="s">
        <v>615</v>
      </c>
      <c r="V7" s="131" t="s">
        <v>616</v>
      </c>
      <c r="W7" s="131" t="s">
        <v>617</v>
      </c>
      <c r="X7" s="131" t="s">
        <v>618</v>
      </c>
      <c r="Y7" s="131" t="s">
        <v>619</v>
      </c>
      <c r="Z7" s="131" t="s">
        <v>620</v>
      </c>
      <c r="AA7" s="131" t="s">
        <v>621</v>
      </c>
      <c r="AB7" s="142" t="s">
        <v>622</v>
      </c>
      <c r="AC7" s="131" t="s">
        <v>623</v>
      </c>
      <c r="AD7" s="131" t="s">
        <v>624</v>
      </c>
      <c r="AE7" s="131" t="s">
        <v>625</v>
      </c>
      <c r="AF7" s="131" t="s">
        <v>626</v>
      </c>
      <c r="AG7" s="131" t="s">
        <v>627</v>
      </c>
      <c r="AH7" s="131" t="s">
        <v>628</v>
      </c>
      <c r="AI7" s="131" t="s">
        <v>629</v>
      </c>
      <c r="AJ7" s="131" t="s">
        <v>630</v>
      </c>
      <c r="AK7" s="131" t="s">
        <v>631</v>
      </c>
      <c r="AL7" s="131" t="s">
        <v>627</v>
      </c>
    </row>
    <row r="8" spans="1:38" s="131" customFormat="1" ht="30" customHeight="1" x14ac:dyDescent="0.25">
      <c r="A8" s="172" t="s">
        <v>632</v>
      </c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39"/>
    </row>
    <row r="9" spans="1:38" s="134" customFormat="1" ht="52.5" customHeight="1" x14ac:dyDescent="0.25">
      <c r="A9" s="133" t="s">
        <v>0</v>
      </c>
      <c r="B9" s="133" t="s">
        <v>653</v>
      </c>
      <c r="C9" s="133" t="s">
        <v>654</v>
      </c>
      <c r="D9" s="133" t="s">
        <v>655</v>
      </c>
      <c r="E9" s="133" t="s">
        <v>656</v>
      </c>
      <c r="F9" s="133" t="s">
        <v>657</v>
      </c>
      <c r="G9" s="133" t="s">
        <v>658</v>
      </c>
      <c r="H9" s="133" t="s">
        <v>1</v>
      </c>
      <c r="I9" s="133" t="s">
        <v>43</v>
      </c>
      <c r="J9" s="133" t="s">
        <v>659</v>
      </c>
      <c r="K9" s="133" t="s">
        <v>660</v>
      </c>
      <c r="L9" s="133" t="s">
        <v>661</v>
      </c>
      <c r="M9" s="133" t="s">
        <v>662</v>
      </c>
      <c r="N9" s="133" t="s">
        <v>663</v>
      </c>
      <c r="O9" s="133" t="s">
        <v>664</v>
      </c>
      <c r="P9" s="133" t="s">
        <v>665</v>
      </c>
      <c r="Q9" s="133" t="s">
        <v>666</v>
      </c>
      <c r="R9" s="133" t="s">
        <v>652</v>
      </c>
      <c r="S9" s="133" t="s">
        <v>651</v>
      </c>
      <c r="T9" s="133" t="s">
        <v>650</v>
      </c>
      <c r="U9" s="133" t="s">
        <v>649</v>
      </c>
      <c r="V9" s="133" t="s">
        <v>648</v>
      </c>
      <c r="W9" s="133" t="s">
        <v>647</v>
      </c>
      <c r="X9" s="133" t="s">
        <v>646</v>
      </c>
      <c r="Y9" s="133" t="s">
        <v>645</v>
      </c>
      <c r="Z9" s="133" t="s">
        <v>633</v>
      </c>
      <c r="AA9" s="133" t="s">
        <v>644</v>
      </c>
      <c r="AB9" s="143" t="s">
        <v>643</v>
      </c>
      <c r="AC9" s="133" t="s">
        <v>642</v>
      </c>
      <c r="AD9" s="133" t="s">
        <v>641</v>
      </c>
      <c r="AE9" s="133" t="s">
        <v>640</v>
      </c>
      <c r="AF9" s="242" t="s">
        <v>639</v>
      </c>
      <c r="AG9" s="133" t="s">
        <v>638</v>
      </c>
      <c r="AH9" s="133" t="s">
        <v>637</v>
      </c>
      <c r="AI9" s="133" t="s">
        <v>634</v>
      </c>
      <c r="AJ9" s="133" t="s">
        <v>635</v>
      </c>
      <c r="AK9" s="133" t="s">
        <v>636</v>
      </c>
      <c r="AL9" s="133" t="s">
        <v>575</v>
      </c>
    </row>
    <row r="10" spans="1:38" ht="45" hidden="1" customHeight="1" x14ac:dyDescent="0.25">
      <c r="A10" s="205" t="s">
        <v>0</v>
      </c>
      <c r="B10" s="207" t="s">
        <v>37</v>
      </c>
      <c r="C10" s="207" t="s">
        <v>33</v>
      </c>
      <c r="D10" s="207" t="s">
        <v>34</v>
      </c>
      <c r="E10" s="207" t="s">
        <v>35</v>
      </c>
      <c r="F10" s="207" t="s">
        <v>36</v>
      </c>
      <c r="G10" s="207" t="s">
        <v>15</v>
      </c>
      <c r="H10" s="209" t="s">
        <v>38</v>
      </c>
      <c r="I10" s="210"/>
      <c r="J10" s="211"/>
      <c r="K10" s="207" t="s">
        <v>39</v>
      </c>
      <c r="L10" s="207" t="s">
        <v>40</v>
      </c>
      <c r="M10" s="207" t="s">
        <v>41</v>
      </c>
      <c r="N10" s="207" t="s">
        <v>42</v>
      </c>
      <c r="O10" s="231" t="s">
        <v>46</v>
      </c>
      <c r="P10" s="232"/>
      <c r="Q10" s="233"/>
      <c r="R10" s="191" t="s">
        <v>47</v>
      </c>
      <c r="S10" s="192"/>
      <c r="T10" s="193"/>
      <c r="U10" s="197" t="s">
        <v>45</v>
      </c>
      <c r="V10" s="191" t="s">
        <v>2</v>
      </c>
      <c r="W10" s="192"/>
      <c r="X10" s="215" t="s">
        <v>9</v>
      </c>
      <c r="Y10" s="216"/>
      <c r="Z10" s="216"/>
      <c r="AA10" s="216"/>
      <c r="AB10" s="217"/>
      <c r="AC10" s="218" t="s">
        <v>10</v>
      </c>
      <c r="AD10" s="218"/>
      <c r="AE10" s="192"/>
      <c r="AF10" s="219"/>
    </row>
    <row r="11" spans="1:38" ht="45" hidden="1" customHeight="1" x14ac:dyDescent="0.25">
      <c r="A11" s="205"/>
      <c r="B11" s="207"/>
      <c r="C11" s="207"/>
      <c r="D11" s="207"/>
      <c r="E11" s="207"/>
      <c r="F11" s="207"/>
      <c r="G11" s="207"/>
      <c r="H11" s="212"/>
      <c r="I11" s="213"/>
      <c r="J11" s="214"/>
      <c r="K11" s="207"/>
      <c r="L11" s="207"/>
      <c r="M11" s="229"/>
      <c r="N11" s="207"/>
      <c r="O11" s="234"/>
      <c r="P11" s="235"/>
      <c r="Q11" s="236"/>
      <c r="R11" s="194"/>
      <c r="S11" s="195"/>
      <c r="T11" s="196"/>
      <c r="U11" s="198"/>
      <c r="V11" s="53" t="s">
        <v>6</v>
      </c>
      <c r="W11" s="54" t="s">
        <v>7</v>
      </c>
      <c r="X11" s="199" t="s">
        <v>385</v>
      </c>
      <c r="Y11" s="199" t="s">
        <v>386</v>
      </c>
      <c r="Z11" s="199" t="s">
        <v>387</v>
      </c>
      <c r="AA11" s="199" t="s">
        <v>388</v>
      </c>
      <c r="AB11" s="201" t="s">
        <v>503</v>
      </c>
      <c r="AC11" s="190" t="s">
        <v>389</v>
      </c>
      <c r="AD11" s="203" t="s">
        <v>390</v>
      </c>
      <c r="AE11" s="199" t="s">
        <v>391</v>
      </c>
      <c r="AF11" s="190" t="s">
        <v>392</v>
      </c>
    </row>
    <row r="12" spans="1:38" ht="45" hidden="1" customHeight="1" x14ac:dyDescent="0.25">
      <c r="A12" s="206"/>
      <c r="B12" s="208"/>
      <c r="C12" s="208"/>
      <c r="D12" s="208"/>
      <c r="E12" s="208"/>
      <c r="F12" s="208"/>
      <c r="G12" s="208"/>
      <c r="H12" s="128" t="s">
        <v>1</v>
      </c>
      <c r="I12" s="129" t="s">
        <v>43</v>
      </c>
      <c r="J12" s="129" t="s">
        <v>44</v>
      </c>
      <c r="K12" s="208"/>
      <c r="L12" s="208"/>
      <c r="M12" s="230"/>
      <c r="N12" s="208"/>
      <c r="O12" s="55" t="s">
        <v>3</v>
      </c>
      <c r="P12" s="53" t="s">
        <v>4</v>
      </c>
      <c r="Q12" s="53" t="s">
        <v>5</v>
      </c>
      <c r="R12" s="53" t="s">
        <v>3</v>
      </c>
      <c r="S12" s="53" t="s">
        <v>4</v>
      </c>
      <c r="T12" s="53" t="s">
        <v>5</v>
      </c>
      <c r="U12" s="198"/>
      <c r="V12" s="56" t="s">
        <v>8</v>
      </c>
      <c r="W12" s="57" t="s">
        <v>8</v>
      </c>
      <c r="X12" s="200"/>
      <c r="Y12" s="200"/>
      <c r="Z12" s="200"/>
      <c r="AA12" s="200"/>
      <c r="AB12" s="202"/>
      <c r="AC12" s="190"/>
      <c r="AD12" s="203"/>
      <c r="AE12" s="199"/>
      <c r="AF12" s="190"/>
      <c r="AG12" s="91" t="s">
        <v>575</v>
      </c>
      <c r="AL12" s="91" t="s">
        <v>575</v>
      </c>
    </row>
    <row r="13" spans="1:38" s="58" customFormat="1" ht="69" customHeight="1" x14ac:dyDescent="0.25">
      <c r="A13" s="38">
        <v>2016</v>
      </c>
      <c r="B13" s="39" t="s">
        <v>402</v>
      </c>
      <c r="C13" s="38" t="s">
        <v>68</v>
      </c>
      <c r="D13" s="38">
        <v>7</v>
      </c>
      <c r="E13" s="38" t="s">
        <v>79</v>
      </c>
      <c r="F13" s="38" t="s">
        <v>79</v>
      </c>
      <c r="G13" s="38" t="s">
        <v>80</v>
      </c>
      <c r="H13" s="43" t="s">
        <v>449</v>
      </c>
      <c r="I13" s="43" t="s">
        <v>81</v>
      </c>
      <c r="J13" s="43" t="s">
        <v>82</v>
      </c>
      <c r="K13" s="38" t="s">
        <v>403</v>
      </c>
      <c r="L13" s="38" t="s">
        <v>20</v>
      </c>
      <c r="M13" s="39">
        <v>0</v>
      </c>
      <c r="N13" s="40">
        <v>0</v>
      </c>
      <c r="O13" s="41" t="s">
        <v>21</v>
      </c>
      <c r="P13" s="41" t="s">
        <v>22</v>
      </c>
      <c r="Q13" s="41" t="s">
        <v>22</v>
      </c>
      <c r="R13" s="41" t="s">
        <v>21</v>
      </c>
      <c r="S13" s="41" t="s">
        <v>21</v>
      </c>
      <c r="T13" s="41" t="s">
        <v>55</v>
      </c>
      <c r="U13" s="38" t="s">
        <v>403</v>
      </c>
      <c r="V13" s="42" t="s">
        <v>404</v>
      </c>
      <c r="W13" s="42" t="s">
        <v>405</v>
      </c>
      <c r="X13" s="43" t="s">
        <v>282</v>
      </c>
      <c r="Y13" s="43" t="s">
        <v>121</v>
      </c>
      <c r="Z13" s="44">
        <v>7749</v>
      </c>
      <c r="AA13" s="36">
        <f>Z13</f>
        <v>7749</v>
      </c>
      <c r="AB13" s="36">
        <f>0</f>
        <v>0</v>
      </c>
      <c r="AC13" s="43" t="s">
        <v>696</v>
      </c>
      <c r="AD13" s="43" t="s">
        <v>676</v>
      </c>
      <c r="AE13" s="41" t="s">
        <v>201</v>
      </c>
      <c r="AF13" s="159" t="s">
        <v>679</v>
      </c>
      <c r="AG13" s="37" t="s">
        <v>695</v>
      </c>
      <c r="AH13" s="4" t="s">
        <v>667</v>
      </c>
      <c r="AI13" s="4">
        <v>2016</v>
      </c>
      <c r="AJ13" s="151" t="s">
        <v>573</v>
      </c>
      <c r="AK13" s="43" t="s">
        <v>694</v>
      </c>
      <c r="AL13" s="37">
        <v>75</v>
      </c>
    </row>
    <row r="14" spans="1:38" s="58" customFormat="1" ht="69" customHeight="1" x14ac:dyDescent="0.25">
      <c r="A14" s="38">
        <v>2016</v>
      </c>
      <c r="B14" s="39" t="s">
        <v>402</v>
      </c>
      <c r="C14" s="38" t="s">
        <v>68</v>
      </c>
      <c r="D14" s="38">
        <v>7</v>
      </c>
      <c r="E14" s="38" t="s">
        <v>79</v>
      </c>
      <c r="F14" s="38" t="s">
        <v>79</v>
      </c>
      <c r="G14" s="38" t="s">
        <v>80</v>
      </c>
      <c r="H14" s="43" t="s">
        <v>450</v>
      </c>
      <c r="I14" s="43" t="s">
        <v>81</v>
      </c>
      <c r="J14" s="43" t="s">
        <v>82</v>
      </c>
      <c r="K14" s="38" t="s">
        <v>403</v>
      </c>
      <c r="L14" s="38" t="s">
        <v>20</v>
      </c>
      <c r="M14" s="39">
        <v>0</v>
      </c>
      <c r="N14" s="40">
        <v>0</v>
      </c>
      <c r="O14" s="41" t="s">
        <v>21</v>
      </c>
      <c r="P14" s="41" t="s">
        <v>22</v>
      </c>
      <c r="Q14" s="41" t="s">
        <v>22</v>
      </c>
      <c r="R14" s="41" t="s">
        <v>21</v>
      </c>
      <c r="S14" s="41" t="s">
        <v>21</v>
      </c>
      <c r="T14" s="41" t="s">
        <v>55</v>
      </c>
      <c r="U14" s="38" t="s">
        <v>403</v>
      </c>
      <c r="V14" s="42" t="s">
        <v>406</v>
      </c>
      <c r="W14" s="42" t="s">
        <v>406</v>
      </c>
      <c r="X14" s="43" t="s">
        <v>282</v>
      </c>
      <c r="Y14" s="43" t="s">
        <v>121</v>
      </c>
      <c r="Z14" s="44">
        <v>6738</v>
      </c>
      <c r="AA14" s="36">
        <f>Z14</f>
        <v>6738</v>
      </c>
      <c r="AB14" s="36">
        <f>0</f>
        <v>0</v>
      </c>
      <c r="AC14" s="43" t="s">
        <v>463</v>
      </c>
      <c r="AD14" s="43" t="s">
        <v>676</v>
      </c>
      <c r="AE14" s="41" t="s">
        <v>201</v>
      </c>
      <c r="AF14" s="159" t="s">
        <v>679</v>
      </c>
      <c r="AG14" s="37" t="s">
        <v>695</v>
      </c>
      <c r="AH14" s="4" t="s">
        <v>667</v>
      </c>
      <c r="AI14" s="4">
        <v>2016</v>
      </c>
      <c r="AJ14" s="151" t="s">
        <v>573</v>
      </c>
      <c r="AK14" s="43" t="s">
        <v>694</v>
      </c>
      <c r="AL14" s="37">
        <v>76</v>
      </c>
    </row>
    <row r="15" spans="1:38" s="58" customFormat="1" ht="69" customHeight="1" x14ac:dyDescent="0.25">
      <c r="A15" s="38">
        <v>2016</v>
      </c>
      <c r="B15" s="39" t="s">
        <v>402</v>
      </c>
      <c r="C15" s="38" t="s">
        <v>68</v>
      </c>
      <c r="D15" s="38">
        <v>57</v>
      </c>
      <c r="E15" s="38" t="s">
        <v>104</v>
      </c>
      <c r="F15" s="38" t="s">
        <v>104</v>
      </c>
      <c r="G15" s="38" t="s">
        <v>407</v>
      </c>
      <c r="H15" s="38" t="s">
        <v>408</v>
      </c>
      <c r="I15" s="38" t="s">
        <v>235</v>
      </c>
      <c r="J15" s="38" t="s">
        <v>305</v>
      </c>
      <c r="K15" s="38" t="s">
        <v>409</v>
      </c>
      <c r="L15" s="38" t="s">
        <v>20</v>
      </c>
      <c r="M15" s="39">
        <v>0</v>
      </c>
      <c r="N15" s="40">
        <v>0</v>
      </c>
      <c r="O15" s="41" t="s">
        <v>21</v>
      </c>
      <c r="P15" s="41" t="s">
        <v>22</v>
      </c>
      <c r="Q15" s="41" t="s">
        <v>22</v>
      </c>
      <c r="R15" s="41" t="s">
        <v>21</v>
      </c>
      <c r="S15" s="41" t="s">
        <v>21</v>
      </c>
      <c r="T15" s="41" t="s">
        <v>55</v>
      </c>
      <c r="U15" s="38" t="s">
        <v>409</v>
      </c>
      <c r="V15" s="42" t="s">
        <v>410</v>
      </c>
      <c r="W15" s="43" t="s">
        <v>411</v>
      </c>
      <c r="X15" s="43" t="s">
        <v>412</v>
      </c>
      <c r="Y15" s="43" t="s">
        <v>121</v>
      </c>
      <c r="Z15" s="44">
        <v>4678.99</v>
      </c>
      <c r="AA15" s="36">
        <f>Z15</f>
        <v>4678.99</v>
      </c>
      <c r="AB15" s="36">
        <f>0</f>
        <v>0</v>
      </c>
      <c r="AC15" s="43" t="s">
        <v>697</v>
      </c>
      <c r="AD15" s="43" t="s">
        <v>676</v>
      </c>
      <c r="AE15" s="41" t="s">
        <v>201</v>
      </c>
      <c r="AF15" s="159" t="s">
        <v>679</v>
      </c>
      <c r="AG15" s="37" t="s">
        <v>695</v>
      </c>
      <c r="AH15" s="4" t="s">
        <v>667</v>
      </c>
      <c r="AI15" s="4">
        <v>2016</v>
      </c>
      <c r="AJ15" s="151" t="s">
        <v>573</v>
      </c>
      <c r="AK15" s="43" t="s">
        <v>694</v>
      </c>
      <c r="AL15" s="37">
        <v>77</v>
      </c>
    </row>
    <row r="16" spans="1:38" s="58" customFormat="1" ht="57" customHeight="1" x14ac:dyDescent="0.25">
      <c r="A16" s="38">
        <v>2016</v>
      </c>
      <c r="B16" s="39" t="s">
        <v>402</v>
      </c>
      <c r="C16" s="38" t="s">
        <v>68</v>
      </c>
      <c r="D16" s="43">
        <v>20</v>
      </c>
      <c r="E16" s="43" t="s">
        <v>415</v>
      </c>
      <c r="F16" s="43" t="s">
        <v>415</v>
      </c>
      <c r="G16" s="43" t="s">
        <v>202</v>
      </c>
      <c r="H16" s="43" t="s">
        <v>522</v>
      </c>
      <c r="I16" s="43" t="s">
        <v>413</v>
      </c>
      <c r="J16" s="43" t="s">
        <v>414</v>
      </c>
      <c r="K16" s="43" t="s">
        <v>462</v>
      </c>
      <c r="L16" s="43" t="s">
        <v>20</v>
      </c>
      <c r="M16" s="43">
        <v>0</v>
      </c>
      <c r="N16" s="36">
        <v>0</v>
      </c>
      <c r="O16" s="43" t="s">
        <v>21</v>
      </c>
      <c r="P16" s="43" t="s">
        <v>22</v>
      </c>
      <c r="Q16" s="43" t="s">
        <v>22</v>
      </c>
      <c r="R16" s="43" t="s">
        <v>21</v>
      </c>
      <c r="S16" s="43" t="s">
        <v>21</v>
      </c>
      <c r="T16" s="43" t="s">
        <v>55</v>
      </c>
      <c r="U16" s="43" t="s">
        <v>462</v>
      </c>
      <c r="V16" s="43" t="s">
        <v>436</v>
      </c>
      <c r="W16" s="43" t="s">
        <v>463</v>
      </c>
      <c r="X16" s="43" t="s">
        <v>412</v>
      </c>
      <c r="Y16" s="43" t="s">
        <v>121</v>
      </c>
      <c r="Z16" s="36">
        <v>250</v>
      </c>
      <c r="AA16" s="36">
        <f t="shared" ref="AA16:AA31" si="0">Z16</f>
        <v>250</v>
      </c>
      <c r="AB16" s="36">
        <f>0</f>
        <v>0</v>
      </c>
      <c r="AC16" s="43" t="s">
        <v>698</v>
      </c>
      <c r="AD16" s="43" t="s">
        <v>676</v>
      </c>
      <c r="AE16" s="41" t="s">
        <v>201</v>
      </c>
      <c r="AF16" s="159" t="s">
        <v>679</v>
      </c>
      <c r="AG16" s="37" t="s">
        <v>695</v>
      </c>
      <c r="AH16" s="4" t="s">
        <v>667</v>
      </c>
      <c r="AI16" s="4">
        <v>2016</v>
      </c>
      <c r="AJ16" s="151" t="s">
        <v>573</v>
      </c>
      <c r="AK16" s="43" t="s">
        <v>694</v>
      </c>
      <c r="AL16" s="37">
        <v>95</v>
      </c>
    </row>
    <row r="17" spans="1:38" s="58" customFormat="1" ht="69" customHeight="1" x14ac:dyDescent="0.25">
      <c r="A17" s="38">
        <v>2016</v>
      </c>
      <c r="B17" s="39" t="s">
        <v>402</v>
      </c>
      <c r="C17" s="38" t="s">
        <v>68</v>
      </c>
      <c r="D17" s="38">
        <v>7</v>
      </c>
      <c r="E17" s="38" t="s">
        <v>416</v>
      </c>
      <c r="F17" s="38" t="s">
        <v>416</v>
      </c>
      <c r="G17" s="38" t="s">
        <v>407</v>
      </c>
      <c r="H17" s="38" t="s">
        <v>517</v>
      </c>
      <c r="I17" s="38" t="s">
        <v>417</v>
      </c>
      <c r="J17" s="38" t="s">
        <v>418</v>
      </c>
      <c r="K17" s="38" t="s">
        <v>534</v>
      </c>
      <c r="L17" s="38" t="s">
        <v>20</v>
      </c>
      <c r="M17" s="39">
        <v>0</v>
      </c>
      <c r="N17" s="40">
        <v>0</v>
      </c>
      <c r="O17" s="41" t="s">
        <v>21</v>
      </c>
      <c r="P17" s="41" t="s">
        <v>22</v>
      </c>
      <c r="Q17" s="41" t="s">
        <v>22</v>
      </c>
      <c r="R17" s="41" t="s">
        <v>21</v>
      </c>
      <c r="S17" s="41" t="s">
        <v>22</v>
      </c>
      <c r="T17" s="41" t="s">
        <v>237</v>
      </c>
      <c r="U17" s="38" t="s">
        <v>534</v>
      </c>
      <c r="V17" s="42" t="s">
        <v>442</v>
      </c>
      <c r="W17" s="43" t="s">
        <v>442</v>
      </c>
      <c r="X17" s="43" t="s">
        <v>149</v>
      </c>
      <c r="Y17" s="49" t="s">
        <v>122</v>
      </c>
      <c r="Z17" s="44">
        <v>938</v>
      </c>
      <c r="AA17" s="36">
        <f t="shared" si="0"/>
        <v>938</v>
      </c>
      <c r="AB17" s="36">
        <f>0</f>
        <v>0</v>
      </c>
      <c r="AC17" s="43" t="s">
        <v>405</v>
      </c>
      <c r="AD17" s="43" t="s">
        <v>676</v>
      </c>
      <c r="AE17" s="41" t="s">
        <v>201</v>
      </c>
      <c r="AF17" s="159" t="s">
        <v>679</v>
      </c>
      <c r="AG17" s="37" t="s">
        <v>695</v>
      </c>
      <c r="AH17" s="4" t="s">
        <v>667</v>
      </c>
      <c r="AI17" s="4">
        <v>2016</v>
      </c>
      <c r="AJ17" s="151" t="s">
        <v>573</v>
      </c>
      <c r="AK17" s="43" t="s">
        <v>694</v>
      </c>
      <c r="AL17" s="37">
        <v>79</v>
      </c>
    </row>
    <row r="18" spans="1:38" s="58" customFormat="1" ht="56.25" customHeight="1" x14ac:dyDescent="0.25">
      <c r="A18" s="38">
        <v>2016</v>
      </c>
      <c r="B18" s="39" t="s">
        <v>402</v>
      </c>
      <c r="C18" s="38" t="s">
        <v>68</v>
      </c>
      <c r="D18" s="43">
        <v>20</v>
      </c>
      <c r="E18" s="43" t="s">
        <v>100</v>
      </c>
      <c r="F18" s="43" t="s">
        <v>100</v>
      </c>
      <c r="G18" s="43" t="s">
        <v>198</v>
      </c>
      <c r="H18" s="43" t="s">
        <v>514</v>
      </c>
      <c r="I18" s="43" t="s">
        <v>157</v>
      </c>
      <c r="J18" s="43" t="s">
        <v>82</v>
      </c>
      <c r="K18" s="43" t="s">
        <v>419</v>
      </c>
      <c r="L18" s="43" t="s">
        <v>20</v>
      </c>
      <c r="M18" s="39">
        <v>0</v>
      </c>
      <c r="N18" s="40">
        <v>0</v>
      </c>
      <c r="O18" s="41" t="s">
        <v>21</v>
      </c>
      <c r="P18" s="41" t="s">
        <v>22</v>
      </c>
      <c r="Q18" s="41" t="s">
        <v>22</v>
      </c>
      <c r="R18" s="41" t="s">
        <v>21</v>
      </c>
      <c r="S18" s="41" t="s">
        <v>21</v>
      </c>
      <c r="T18" s="41" t="s">
        <v>55</v>
      </c>
      <c r="U18" s="43" t="s">
        <v>419</v>
      </c>
      <c r="V18" s="43" t="s">
        <v>420</v>
      </c>
      <c r="W18" s="43" t="s">
        <v>421</v>
      </c>
      <c r="X18" s="49" t="s">
        <v>160</v>
      </c>
      <c r="Y18" s="49" t="s">
        <v>121</v>
      </c>
      <c r="Z18" s="36">
        <v>4816.62</v>
      </c>
      <c r="AA18" s="36">
        <f t="shared" si="0"/>
        <v>4816.62</v>
      </c>
      <c r="AB18" s="36">
        <f>0</f>
        <v>0</v>
      </c>
      <c r="AC18" s="43" t="s">
        <v>441</v>
      </c>
      <c r="AD18" s="43" t="s">
        <v>676</v>
      </c>
      <c r="AE18" s="41" t="s">
        <v>201</v>
      </c>
      <c r="AF18" s="159" t="s">
        <v>679</v>
      </c>
      <c r="AG18" s="37" t="s">
        <v>695</v>
      </c>
      <c r="AH18" s="4" t="s">
        <v>667</v>
      </c>
      <c r="AI18" s="4">
        <v>2016</v>
      </c>
      <c r="AJ18" s="151" t="s">
        <v>573</v>
      </c>
      <c r="AK18" s="43" t="s">
        <v>694</v>
      </c>
      <c r="AL18" s="37">
        <v>80</v>
      </c>
    </row>
    <row r="19" spans="1:38" s="58" customFormat="1" ht="53.25" customHeight="1" x14ac:dyDescent="0.25">
      <c r="A19" s="38">
        <v>2016</v>
      </c>
      <c r="B19" s="39" t="s">
        <v>402</v>
      </c>
      <c r="C19" s="38" t="s">
        <v>68</v>
      </c>
      <c r="D19" s="43">
        <v>67</v>
      </c>
      <c r="E19" s="43" t="s">
        <v>24</v>
      </c>
      <c r="F19" s="43" t="s">
        <v>24</v>
      </c>
      <c r="G19" s="43" t="s">
        <v>198</v>
      </c>
      <c r="H19" s="43" t="s">
        <v>362</v>
      </c>
      <c r="I19" s="43" t="s">
        <v>304</v>
      </c>
      <c r="J19" s="43" t="s">
        <v>305</v>
      </c>
      <c r="K19" s="43" t="s">
        <v>419</v>
      </c>
      <c r="L19" s="43" t="s">
        <v>20</v>
      </c>
      <c r="M19" s="39">
        <v>0</v>
      </c>
      <c r="N19" s="40">
        <v>0</v>
      </c>
      <c r="O19" s="41" t="s">
        <v>21</v>
      </c>
      <c r="P19" s="41" t="s">
        <v>22</v>
      </c>
      <c r="Q19" s="41" t="s">
        <v>22</v>
      </c>
      <c r="R19" s="41" t="s">
        <v>21</v>
      </c>
      <c r="S19" s="41" t="s">
        <v>21</v>
      </c>
      <c r="T19" s="41" t="s">
        <v>55</v>
      </c>
      <c r="U19" s="43" t="s">
        <v>419</v>
      </c>
      <c r="V19" s="43" t="s">
        <v>420</v>
      </c>
      <c r="W19" s="43" t="s">
        <v>421</v>
      </c>
      <c r="X19" s="49" t="s">
        <v>160</v>
      </c>
      <c r="Y19" s="49" t="s">
        <v>121</v>
      </c>
      <c r="Z19" s="36">
        <v>4816.62</v>
      </c>
      <c r="AA19" s="36">
        <f t="shared" si="0"/>
        <v>4816.62</v>
      </c>
      <c r="AB19" s="36">
        <f>0</f>
        <v>0</v>
      </c>
      <c r="AC19" s="43" t="s">
        <v>441</v>
      </c>
      <c r="AD19" s="43" t="s">
        <v>676</v>
      </c>
      <c r="AE19" s="41" t="s">
        <v>201</v>
      </c>
      <c r="AF19" s="159" t="s">
        <v>679</v>
      </c>
      <c r="AG19" s="37" t="s">
        <v>695</v>
      </c>
      <c r="AH19" s="4" t="s">
        <v>667</v>
      </c>
      <c r="AI19" s="4">
        <v>2016</v>
      </c>
      <c r="AJ19" s="151" t="s">
        <v>573</v>
      </c>
      <c r="AK19" s="43" t="s">
        <v>694</v>
      </c>
      <c r="AL19" s="37">
        <v>81</v>
      </c>
    </row>
    <row r="20" spans="1:38" s="58" customFormat="1" ht="41.25" customHeight="1" x14ac:dyDescent="0.25">
      <c r="A20" s="38">
        <v>2016</v>
      </c>
      <c r="B20" s="39" t="s">
        <v>402</v>
      </c>
      <c r="C20" s="38" t="s">
        <v>68</v>
      </c>
      <c r="D20" s="38">
        <v>23</v>
      </c>
      <c r="E20" s="38" t="s">
        <v>504</v>
      </c>
      <c r="F20" s="38" t="s">
        <v>504</v>
      </c>
      <c r="G20" s="43" t="s">
        <v>198</v>
      </c>
      <c r="H20" s="43" t="s">
        <v>552</v>
      </c>
      <c r="I20" s="43" t="s">
        <v>71</v>
      </c>
      <c r="J20" s="43" t="s">
        <v>256</v>
      </c>
      <c r="K20" s="43" t="s">
        <v>423</v>
      </c>
      <c r="L20" s="43" t="s">
        <v>20</v>
      </c>
      <c r="M20" s="39">
        <v>0</v>
      </c>
      <c r="N20" s="40">
        <v>0</v>
      </c>
      <c r="O20" s="41" t="s">
        <v>21</v>
      </c>
      <c r="P20" s="41" t="s">
        <v>22</v>
      </c>
      <c r="Q20" s="41" t="s">
        <v>22</v>
      </c>
      <c r="R20" s="41" t="s">
        <v>21</v>
      </c>
      <c r="S20" s="41" t="s">
        <v>21</v>
      </c>
      <c r="T20" s="41" t="s">
        <v>55</v>
      </c>
      <c r="U20" s="43" t="s">
        <v>423</v>
      </c>
      <c r="V20" s="43" t="s">
        <v>424</v>
      </c>
      <c r="W20" s="43" t="s">
        <v>425</v>
      </c>
      <c r="X20" s="49" t="s">
        <v>132</v>
      </c>
      <c r="Y20" s="49" t="s">
        <v>121</v>
      </c>
      <c r="Z20" s="36">
        <v>5779</v>
      </c>
      <c r="AA20" s="36">
        <f t="shared" si="0"/>
        <v>5779</v>
      </c>
      <c r="AB20" s="36">
        <f>0</f>
        <v>0</v>
      </c>
      <c r="AC20" s="43" t="s">
        <v>699</v>
      </c>
      <c r="AD20" s="43" t="s">
        <v>676</v>
      </c>
      <c r="AE20" s="41" t="s">
        <v>201</v>
      </c>
      <c r="AF20" s="159" t="s">
        <v>679</v>
      </c>
      <c r="AG20" s="37" t="s">
        <v>695</v>
      </c>
      <c r="AH20" s="4" t="s">
        <v>667</v>
      </c>
      <c r="AI20" s="4">
        <v>2016</v>
      </c>
      <c r="AJ20" s="151" t="s">
        <v>573</v>
      </c>
      <c r="AK20" s="43" t="s">
        <v>694</v>
      </c>
      <c r="AL20" s="37">
        <v>82</v>
      </c>
    </row>
    <row r="21" spans="1:38" s="58" customFormat="1" ht="41.25" customHeight="1" x14ac:dyDescent="0.25">
      <c r="A21" s="38">
        <v>2016</v>
      </c>
      <c r="B21" s="39" t="s">
        <v>402</v>
      </c>
      <c r="C21" s="38" t="s">
        <v>68</v>
      </c>
      <c r="D21" s="38">
        <v>60</v>
      </c>
      <c r="E21" s="38" t="s">
        <v>343</v>
      </c>
      <c r="F21" s="38" t="s">
        <v>343</v>
      </c>
      <c r="G21" s="43" t="s">
        <v>198</v>
      </c>
      <c r="H21" s="43" t="s">
        <v>426</v>
      </c>
      <c r="I21" s="43" t="s">
        <v>126</v>
      </c>
      <c r="J21" s="43" t="s">
        <v>427</v>
      </c>
      <c r="K21" s="43" t="s">
        <v>428</v>
      </c>
      <c r="L21" s="43" t="s">
        <v>20</v>
      </c>
      <c r="M21" s="39">
        <v>0</v>
      </c>
      <c r="N21" s="40">
        <v>0</v>
      </c>
      <c r="O21" s="41" t="s">
        <v>21</v>
      </c>
      <c r="P21" s="41" t="s">
        <v>22</v>
      </c>
      <c r="Q21" s="41" t="s">
        <v>22</v>
      </c>
      <c r="R21" s="41" t="s">
        <v>21</v>
      </c>
      <c r="S21" s="41" t="s">
        <v>21</v>
      </c>
      <c r="T21" s="41" t="s">
        <v>55</v>
      </c>
      <c r="U21" s="43" t="s">
        <v>428</v>
      </c>
      <c r="V21" s="43" t="s">
        <v>429</v>
      </c>
      <c r="W21" s="43" t="s">
        <v>406</v>
      </c>
      <c r="X21" s="49" t="s">
        <v>164</v>
      </c>
      <c r="Y21" s="49" t="s">
        <v>121</v>
      </c>
      <c r="Z21" s="36">
        <v>6372.32</v>
      </c>
      <c r="AA21" s="36">
        <f t="shared" si="0"/>
        <v>6372.32</v>
      </c>
      <c r="AB21" s="36">
        <f>0</f>
        <v>0</v>
      </c>
      <c r="AC21" s="43" t="s">
        <v>463</v>
      </c>
      <c r="AD21" s="43" t="s">
        <v>676</v>
      </c>
      <c r="AE21" s="41" t="s">
        <v>201</v>
      </c>
      <c r="AF21" s="159" t="s">
        <v>679</v>
      </c>
      <c r="AG21" s="37" t="s">
        <v>695</v>
      </c>
      <c r="AH21" s="4" t="s">
        <v>667</v>
      </c>
      <c r="AI21" s="4">
        <v>2016</v>
      </c>
      <c r="AJ21" s="151" t="s">
        <v>573</v>
      </c>
      <c r="AK21" s="43" t="s">
        <v>694</v>
      </c>
      <c r="AL21" s="37">
        <v>83</v>
      </c>
    </row>
    <row r="22" spans="1:38" s="58" customFormat="1" ht="38.25" x14ac:dyDescent="0.25">
      <c r="A22" s="38">
        <v>2016</v>
      </c>
      <c r="B22" s="39" t="s">
        <v>402</v>
      </c>
      <c r="C22" s="38" t="s">
        <v>68</v>
      </c>
      <c r="D22" s="38">
        <v>60</v>
      </c>
      <c r="E22" s="38" t="s">
        <v>343</v>
      </c>
      <c r="F22" s="38" t="s">
        <v>343</v>
      </c>
      <c r="G22" s="43" t="s">
        <v>198</v>
      </c>
      <c r="H22" s="43" t="s">
        <v>516</v>
      </c>
      <c r="I22" s="43" t="s">
        <v>430</v>
      </c>
      <c r="J22" s="43" t="s">
        <v>431</v>
      </c>
      <c r="K22" s="43" t="s">
        <v>428</v>
      </c>
      <c r="L22" s="43" t="s">
        <v>20</v>
      </c>
      <c r="M22" s="39">
        <v>0</v>
      </c>
      <c r="N22" s="40">
        <v>0</v>
      </c>
      <c r="O22" s="41" t="s">
        <v>21</v>
      </c>
      <c r="P22" s="41" t="s">
        <v>22</v>
      </c>
      <c r="Q22" s="41" t="s">
        <v>22</v>
      </c>
      <c r="R22" s="41" t="s">
        <v>21</v>
      </c>
      <c r="S22" s="41" t="s">
        <v>21</v>
      </c>
      <c r="T22" s="41" t="s">
        <v>55</v>
      </c>
      <c r="U22" s="43" t="s">
        <v>428</v>
      </c>
      <c r="V22" s="43" t="s">
        <v>429</v>
      </c>
      <c r="W22" s="43" t="s">
        <v>406</v>
      </c>
      <c r="X22" s="49" t="s">
        <v>164</v>
      </c>
      <c r="Y22" s="49" t="s">
        <v>121</v>
      </c>
      <c r="Z22" s="36">
        <v>6372.32</v>
      </c>
      <c r="AA22" s="36">
        <f t="shared" si="0"/>
        <v>6372.32</v>
      </c>
      <c r="AB22" s="36">
        <f>0</f>
        <v>0</v>
      </c>
      <c r="AC22" s="43" t="s">
        <v>463</v>
      </c>
      <c r="AD22" s="43" t="s">
        <v>676</v>
      </c>
      <c r="AE22" s="41" t="s">
        <v>201</v>
      </c>
      <c r="AF22" s="159" t="s">
        <v>679</v>
      </c>
      <c r="AG22" s="37" t="s">
        <v>695</v>
      </c>
      <c r="AH22" s="4" t="s">
        <v>667</v>
      </c>
      <c r="AI22" s="4">
        <v>2016</v>
      </c>
      <c r="AJ22" s="151" t="s">
        <v>573</v>
      </c>
      <c r="AK22" s="43" t="s">
        <v>694</v>
      </c>
      <c r="AL22" s="37">
        <v>84</v>
      </c>
    </row>
    <row r="23" spans="1:38" s="58" customFormat="1" ht="63.75" x14ac:dyDescent="0.25">
      <c r="A23" s="38">
        <v>2016</v>
      </c>
      <c r="B23" s="39" t="s">
        <v>402</v>
      </c>
      <c r="C23" s="38" t="s">
        <v>68</v>
      </c>
      <c r="D23" s="43">
        <v>67</v>
      </c>
      <c r="E23" s="43" t="s">
        <v>24</v>
      </c>
      <c r="F23" s="43" t="s">
        <v>24</v>
      </c>
      <c r="G23" s="43" t="s">
        <v>198</v>
      </c>
      <c r="H23" s="43" t="s">
        <v>510</v>
      </c>
      <c r="I23" s="43" t="s">
        <v>432</v>
      </c>
      <c r="J23" s="43" t="s">
        <v>433</v>
      </c>
      <c r="K23" s="43" t="s">
        <v>434</v>
      </c>
      <c r="L23" s="43" t="s">
        <v>20</v>
      </c>
      <c r="M23" s="39">
        <v>0</v>
      </c>
      <c r="N23" s="40">
        <v>0</v>
      </c>
      <c r="O23" s="41" t="s">
        <v>21</v>
      </c>
      <c r="P23" s="41" t="s">
        <v>22</v>
      </c>
      <c r="Q23" s="41" t="s">
        <v>22</v>
      </c>
      <c r="R23" s="41" t="s">
        <v>21</v>
      </c>
      <c r="S23" s="41" t="s">
        <v>21</v>
      </c>
      <c r="T23" s="41" t="s">
        <v>55</v>
      </c>
      <c r="U23" s="43" t="s">
        <v>434</v>
      </c>
      <c r="V23" s="43" t="s">
        <v>435</v>
      </c>
      <c r="W23" s="43" t="s">
        <v>436</v>
      </c>
      <c r="X23" s="49" t="s">
        <v>164</v>
      </c>
      <c r="Y23" s="49" t="s">
        <v>121</v>
      </c>
      <c r="Z23" s="36">
        <v>7069.48</v>
      </c>
      <c r="AA23" s="36">
        <f t="shared" si="0"/>
        <v>7069.48</v>
      </c>
      <c r="AB23" s="36">
        <f>0</f>
        <v>0</v>
      </c>
      <c r="AC23" s="43" t="s">
        <v>700</v>
      </c>
      <c r="AD23" s="43" t="s">
        <v>676</v>
      </c>
      <c r="AE23" s="41" t="s">
        <v>201</v>
      </c>
      <c r="AF23" s="159" t="s">
        <v>679</v>
      </c>
      <c r="AG23" s="37" t="s">
        <v>695</v>
      </c>
      <c r="AH23" s="4" t="s">
        <v>667</v>
      </c>
      <c r="AI23" s="4">
        <v>2016</v>
      </c>
      <c r="AJ23" s="151" t="s">
        <v>573</v>
      </c>
      <c r="AK23" s="43" t="s">
        <v>694</v>
      </c>
      <c r="AL23" s="37">
        <v>85</v>
      </c>
    </row>
    <row r="24" spans="1:38" s="58" customFormat="1" ht="63.75" x14ac:dyDescent="0.25">
      <c r="A24" s="38">
        <v>2016</v>
      </c>
      <c r="B24" s="39" t="s">
        <v>402</v>
      </c>
      <c r="C24" s="38" t="s">
        <v>68</v>
      </c>
      <c r="D24" s="43">
        <v>67</v>
      </c>
      <c r="E24" s="43" t="s">
        <v>24</v>
      </c>
      <c r="F24" s="43" t="s">
        <v>24</v>
      </c>
      <c r="G24" s="43" t="s">
        <v>198</v>
      </c>
      <c r="H24" s="43" t="s">
        <v>540</v>
      </c>
      <c r="I24" s="43" t="s">
        <v>143</v>
      </c>
      <c r="J24" s="43" t="s">
        <v>161</v>
      </c>
      <c r="K24" s="43" t="s">
        <v>434</v>
      </c>
      <c r="L24" s="43" t="s">
        <v>20</v>
      </c>
      <c r="M24" s="39">
        <v>0</v>
      </c>
      <c r="N24" s="40">
        <v>0</v>
      </c>
      <c r="O24" s="41" t="s">
        <v>21</v>
      </c>
      <c r="P24" s="41" t="s">
        <v>22</v>
      </c>
      <c r="Q24" s="41" t="s">
        <v>22</v>
      </c>
      <c r="R24" s="41" t="s">
        <v>21</v>
      </c>
      <c r="S24" s="41" t="s">
        <v>21</v>
      </c>
      <c r="T24" s="41" t="s">
        <v>55</v>
      </c>
      <c r="U24" s="43" t="s">
        <v>434</v>
      </c>
      <c r="V24" s="43" t="s">
        <v>435</v>
      </c>
      <c r="W24" s="43" t="s">
        <v>436</v>
      </c>
      <c r="X24" s="49" t="s">
        <v>164</v>
      </c>
      <c r="Y24" s="49" t="s">
        <v>121</v>
      </c>
      <c r="Z24" s="36">
        <v>7069.48</v>
      </c>
      <c r="AA24" s="36">
        <f t="shared" si="0"/>
        <v>7069.48</v>
      </c>
      <c r="AB24" s="36">
        <f>0</f>
        <v>0</v>
      </c>
      <c r="AC24" s="43" t="s">
        <v>700</v>
      </c>
      <c r="AD24" s="43" t="s">
        <v>676</v>
      </c>
      <c r="AE24" s="41" t="s">
        <v>201</v>
      </c>
      <c r="AF24" s="159" t="s">
        <v>679</v>
      </c>
      <c r="AG24" s="37" t="s">
        <v>695</v>
      </c>
      <c r="AH24" s="4" t="s">
        <v>667</v>
      </c>
      <c r="AI24" s="4">
        <v>2016</v>
      </c>
      <c r="AJ24" s="151" t="s">
        <v>573</v>
      </c>
      <c r="AK24" s="43" t="s">
        <v>694</v>
      </c>
      <c r="AL24" s="37">
        <v>86</v>
      </c>
    </row>
    <row r="25" spans="1:38" s="58" customFormat="1" ht="63.75" x14ac:dyDescent="0.25">
      <c r="A25" s="38">
        <v>2016</v>
      </c>
      <c r="B25" s="39" t="s">
        <v>402</v>
      </c>
      <c r="C25" s="38" t="s">
        <v>68</v>
      </c>
      <c r="D25" s="43">
        <v>67</v>
      </c>
      <c r="E25" s="43" t="s">
        <v>24</v>
      </c>
      <c r="F25" s="43" t="s">
        <v>24</v>
      </c>
      <c r="G25" s="43" t="s">
        <v>198</v>
      </c>
      <c r="H25" s="43" t="s">
        <v>542</v>
      </c>
      <c r="I25" s="43" t="s">
        <v>82</v>
      </c>
      <c r="J25" s="43" t="s">
        <v>293</v>
      </c>
      <c r="K25" s="43" t="s">
        <v>434</v>
      </c>
      <c r="L25" s="43" t="s">
        <v>20</v>
      </c>
      <c r="M25" s="39">
        <v>0</v>
      </c>
      <c r="N25" s="40">
        <v>0</v>
      </c>
      <c r="O25" s="41" t="s">
        <v>21</v>
      </c>
      <c r="P25" s="41" t="s">
        <v>22</v>
      </c>
      <c r="Q25" s="41" t="s">
        <v>22</v>
      </c>
      <c r="R25" s="41" t="s">
        <v>21</v>
      </c>
      <c r="S25" s="41" t="s">
        <v>21</v>
      </c>
      <c r="T25" s="41" t="s">
        <v>55</v>
      </c>
      <c r="U25" s="43" t="s">
        <v>434</v>
      </c>
      <c r="V25" s="43" t="s">
        <v>435</v>
      </c>
      <c r="W25" s="43" t="s">
        <v>436</v>
      </c>
      <c r="X25" s="49" t="s">
        <v>164</v>
      </c>
      <c r="Y25" s="49" t="s">
        <v>121</v>
      </c>
      <c r="Z25" s="36">
        <v>7069.48</v>
      </c>
      <c r="AA25" s="36">
        <f t="shared" si="0"/>
        <v>7069.48</v>
      </c>
      <c r="AB25" s="36">
        <f>0</f>
        <v>0</v>
      </c>
      <c r="AC25" s="43" t="s">
        <v>700</v>
      </c>
      <c r="AD25" s="43" t="s">
        <v>676</v>
      </c>
      <c r="AE25" s="41" t="s">
        <v>201</v>
      </c>
      <c r="AF25" s="159" t="s">
        <v>679</v>
      </c>
      <c r="AG25" s="37" t="s">
        <v>695</v>
      </c>
      <c r="AH25" s="4" t="s">
        <v>667</v>
      </c>
      <c r="AI25" s="4">
        <v>2016</v>
      </c>
      <c r="AJ25" s="151" t="s">
        <v>573</v>
      </c>
      <c r="AK25" s="43" t="s">
        <v>694</v>
      </c>
      <c r="AL25" s="37">
        <v>87</v>
      </c>
    </row>
    <row r="26" spans="1:38" s="58" customFormat="1" ht="66" customHeight="1" x14ac:dyDescent="0.25">
      <c r="A26" s="38">
        <v>2016</v>
      </c>
      <c r="B26" s="39" t="s">
        <v>402</v>
      </c>
      <c r="C26" s="38" t="s">
        <v>68</v>
      </c>
      <c r="D26" s="43">
        <v>12</v>
      </c>
      <c r="E26" s="43" t="s">
        <v>19</v>
      </c>
      <c r="F26" s="43" t="s">
        <v>19</v>
      </c>
      <c r="G26" s="43" t="s">
        <v>248</v>
      </c>
      <c r="H26" s="43" t="s">
        <v>501</v>
      </c>
      <c r="I26" s="43" t="s">
        <v>439</v>
      </c>
      <c r="J26" s="43" t="s">
        <v>305</v>
      </c>
      <c r="K26" s="43" t="s">
        <v>440</v>
      </c>
      <c r="L26" s="43" t="s">
        <v>20</v>
      </c>
      <c r="M26" s="39">
        <v>0</v>
      </c>
      <c r="N26" s="40">
        <v>0</v>
      </c>
      <c r="O26" s="41" t="s">
        <v>21</v>
      </c>
      <c r="P26" s="41" t="s">
        <v>22</v>
      </c>
      <c r="Q26" s="41" t="s">
        <v>22</v>
      </c>
      <c r="R26" s="41" t="s">
        <v>21</v>
      </c>
      <c r="S26" s="43" t="s">
        <v>271</v>
      </c>
      <c r="T26" s="43" t="s">
        <v>270</v>
      </c>
      <c r="U26" s="43" t="s">
        <v>440</v>
      </c>
      <c r="V26" s="43" t="s">
        <v>441</v>
      </c>
      <c r="W26" s="43" t="s">
        <v>442</v>
      </c>
      <c r="X26" s="49" t="s">
        <v>252</v>
      </c>
      <c r="Y26" s="49" t="s">
        <v>121</v>
      </c>
      <c r="Z26" s="36">
        <v>7285</v>
      </c>
      <c r="AA26" s="36">
        <f t="shared" si="0"/>
        <v>7285</v>
      </c>
      <c r="AB26" s="36">
        <f>0</f>
        <v>0</v>
      </c>
      <c r="AC26" s="43" t="s">
        <v>405</v>
      </c>
      <c r="AD26" s="43" t="s">
        <v>676</v>
      </c>
      <c r="AE26" s="41" t="s">
        <v>201</v>
      </c>
      <c r="AF26" s="159" t="s">
        <v>679</v>
      </c>
      <c r="AG26" s="37" t="s">
        <v>695</v>
      </c>
      <c r="AH26" s="4" t="s">
        <v>667</v>
      </c>
      <c r="AI26" s="4">
        <v>2016</v>
      </c>
      <c r="AJ26" s="151" t="s">
        <v>573</v>
      </c>
      <c r="AK26" s="43" t="s">
        <v>694</v>
      </c>
      <c r="AL26" s="37">
        <v>88</v>
      </c>
    </row>
    <row r="27" spans="1:38" s="58" customFormat="1" ht="66" customHeight="1" x14ac:dyDescent="0.25">
      <c r="A27" s="38">
        <v>2016</v>
      </c>
      <c r="B27" s="39" t="s">
        <v>402</v>
      </c>
      <c r="C27" s="38" t="s">
        <v>68</v>
      </c>
      <c r="D27" s="43">
        <v>20</v>
      </c>
      <c r="E27" s="43" t="s">
        <v>100</v>
      </c>
      <c r="F27" s="43" t="s">
        <v>100</v>
      </c>
      <c r="G27" s="43" t="s">
        <v>248</v>
      </c>
      <c r="H27" s="43" t="s">
        <v>526</v>
      </c>
      <c r="I27" s="43" t="s">
        <v>253</v>
      </c>
      <c r="J27" s="43" t="s">
        <v>254</v>
      </c>
      <c r="K27" s="43" t="s">
        <v>440</v>
      </c>
      <c r="L27" s="43" t="s">
        <v>20</v>
      </c>
      <c r="M27" s="39">
        <v>0</v>
      </c>
      <c r="N27" s="40">
        <v>0</v>
      </c>
      <c r="O27" s="41" t="s">
        <v>21</v>
      </c>
      <c r="P27" s="41" t="s">
        <v>22</v>
      </c>
      <c r="Q27" s="41" t="s">
        <v>22</v>
      </c>
      <c r="R27" s="41" t="s">
        <v>21</v>
      </c>
      <c r="S27" s="43" t="s">
        <v>271</v>
      </c>
      <c r="T27" s="43" t="s">
        <v>270</v>
      </c>
      <c r="U27" s="43" t="s">
        <v>440</v>
      </c>
      <c r="V27" s="43" t="s">
        <v>441</v>
      </c>
      <c r="W27" s="43" t="s">
        <v>442</v>
      </c>
      <c r="X27" s="49" t="s">
        <v>252</v>
      </c>
      <c r="Y27" s="49" t="s">
        <v>121</v>
      </c>
      <c r="Z27" s="36">
        <v>7285</v>
      </c>
      <c r="AA27" s="36">
        <f t="shared" si="0"/>
        <v>7285</v>
      </c>
      <c r="AB27" s="36">
        <f>0</f>
        <v>0</v>
      </c>
      <c r="AC27" s="43" t="s">
        <v>405</v>
      </c>
      <c r="AD27" s="43" t="s">
        <v>676</v>
      </c>
      <c r="AE27" s="41" t="s">
        <v>201</v>
      </c>
      <c r="AF27" s="159" t="s">
        <v>679</v>
      </c>
      <c r="AG27" s="37" t="s">
        <v>695</v>
      </c>
      <c r="AH27" s="4" t="s">
        <v>667</v>
      </c>
      <c r="AI27" s="4">
        <v>2016</v>
      </c>
      <c r="AJ27" s="151" t="s">
        <v>573</v>
      </c>
      <c r="AK27" s="43" t="s">
        <v>694</v>
      </c>
      <c r="AL27" s="37">
        <v>89</v>
      </c>
    </row>
    <row r="28" spans="1:38" s="58" customFormat="1" ht="66" customHeight="1" x14ac:dyDescent="0.25">
      <c r="A28" s="38">
        <v>2016</v>
      </c>
      <c r="B28" s="39" t="s">
        <v>402</v>
      </c>
      <c r="C28" s="38" t="s">
        <v>68</v>
      </c>
      <c r="D28" s="43">
        <v>36</v>
      </c>
      <c r="E28" s="43" t="s">
        <v>32</v>
      </c>
      <c r="F28" s="43" t="s">
        <v>32</v>
      </c>
      <c r="G28" s="43" t="s">
        <v>248</v>
      </c>
      <c r="H28" s="43" t="s">
        <v>443</v>
      </c>
      <c r="I28" s="43" t="s">
        <v>224</v>
      </c>
      <c r="J28" s="43" t="s">
        <v>444</v>
      </c>
      <c r="K28" s="43" t="s">
        <v>445</v>
      </c>
      <c r="L28" s="43" t="s">
        <v>20</v>
      </c>
      <c r="M28" s="39">
        <v>0</v>
      </c>
      <c r="N28" s="40">
        <v>0</v>
      </c>
      <c r="O28" s="41" t="s">
        <v>21</v>
      </c>
      <c r="P28" s="41" t="s">
        <v>22</v>
      </c>
      <c r="Q28" s="41" t="s">
        <v>22</v>
      </c>
      <c r="R28" s="41" t="s">
        <v>21</v>
      </c>
      <c r="S28" s="43" t="s">
        <v>271</v>
      </c>
      <c r="T28" s="43" t="s">
        <v>270</v>
      </c>
      <c r="U28" s="43" t="s">
        <v>445</v>
      </c>
      <c r="V28" s="43" t="s">
        <v>441</v>
      </c>
      <c r="W28" s="43" t="s">
        <v>442</v>
      </c>
      <c r="X28" s="49" t="s">
        <v>252</v>
      </c>
      <c r="Y28" s="49" t="s">
        <v>121</v>
      </c>
      <c r="Z28" s="36">
        <v>7285</v>
      </c>
      <c r="AA28" s="36">
        <f t="shared" si="0"/>
        <v>7285</v>
      </c>
      <c r="AB28" s="36">
        <f>0</f>
        <v>0</v>
      </c>
      <c r="AC28" s="43" t="s">
        <v>405</v>
      </c>
      <c r="AD28" s="43" t="s">
        <v>676</v>
      </c>
      <c r="AE28" s="41" t="s">
        <v>201</v>
      </c>
      <c r="AF28" s="159" t="s">
        <v>679</v>
      </c>
      <c r="AG28" s="37" t="s">
        <v>695</v>
      </c>
      <c r="AH28" s="4" t="s">
        <v>667</v>
      </c>
      <c r="AI28" s="4">
        <v>2016</v>
      </c>
      <c r="AJ28" s="151" t="s">
        <v>573</v>
      </c>
      <c r="AK28" s="43" t="s">
        <v>694</v>
      </c>
      <c r="AL28" s="37">
        <v>90</v>
      </c>
    </row>
    <row r="29" spans="1:38" s="58" customFormat="1" ht="66" customHeight="1" x14ac:dyDescent="0.25">
      <c r="A29" s="38">
        <v>2016</v>
      </c>
      <c r="B29" s="39" t="s">
        <v>402</v>
      </c>
      <c r="C29" s="38" t="s">
        <v>68</v>
      </c>
      <c r="D29" s="43">
        <v>12</v>
      </c>
      <c r="E29" s="43" t="s">
        <v>19</v>
      </c>
      <c r="F29" s="43" t="s">
        <v>19</v>
      </c>
      <c r="G29" s="43" t="s">
        <v>248</v>
      </c>
      <c r="H29" s="43" t="s">
        <v>255</v>
      </c>
      <c r="I29" s="43" t="s">
        <v>256</v>
      </c>
      <c r="J29" s="43" t="s">
        <v>257</v>
      </c>
      <c r="K29" s="43" t="s">
        <v>445</v>
      </c>
      <c r="L29" s="43" t="s">
        <v>20</v>
      </c>
      <c r="M29" s="39">
        <v>0</v>
      </c>
      <c r="N29" s="40">
        <v>0</v>
      </c>
      <c r="O29" s="41" t="s">
        <v>21</v>
      </c>
      <c r="P29" s="41" t="s">
        <v>22</v>
      </c>
      <c r="Q29" s="41" t="s">
        <v>22</v>
      </c>
      <c r="R29" s="41" t="s">
        <v>21</v>
      </c>
      <c r="S29" s="43" t="s">
        <v>271</v>
      </c>
      <c r="T29" s="43" t="s">
        <v>270</v>
      </c>
      <c r="U29" s="43" t="s">
        <v>445</v>
      </c>
      <c r="V29" s="43" t="s">
        <v>441</v>
      </c>
      <c r="W29" s="43" t="s">
        <v>442</v>
      </c>
      <c r="X29" s="49" t="s">
        <v>252</v>
      </c>
      <c r="Y29" s="49" t="s">
        <v>121</v>
      </c>
      <c r="Z29" s="36">
        <v>7285</v>
      </c>
      <c r="AA29" s="36">
        <f t="shared" si="0"/>
        <v>7285</v>
      </c>
      <c r="AB29" s="36">
        <f>0</f>
        <v>0</v>
      </c>
      <c r="AC29" s="43" t="s">
        <v>405</v>
      </c>
      <c r="AD29" s="43" t="s">
        <v>676</v>
      </c>
      <c r="AE29" s="41" t="s">
        <v>201</v>
      </c>
      <c r="AF29" s="159" t="s">
        <v>679</v>
      </c>
      <c r="AG29" s="37" t="s">
        <v>695</v>
      </c>
      <c r="AH29" s="4" t="s">
        <v>667</v>
      </c>
      <c r="AI29" s="4">
        <v>2016</v>
      </c>
      <c r="AJ29" s="151" t="s">
        <v>573</v>
      </c>
      <c r="AK29" s="43" t="s">
        <v>694</v>
      </c>
      <c r="AL29" s="37">
        <v>91</v>
      </c>
    </row>
    <row r="30" spans="1:38" s="48" customFormat="1" ht="51" x14ac:dyDescent="0.25">
      <c r="A30" s="51">
        <v>2016</v>
      </c>
      <c r="B30" s="51" t="s">
        <v>402</v>
      </c>
      <c r="C30" s="51" t="s">
        <v>68</v>
      </c>
      <c r="D30" s="43">
        <v>57</v>
      </c>
      <c r="E30" s="43" t="s">
        <v>104</v>
      </c>
      <c r="F30" s="43" t="s">
        <v>104</v>
      </c>
      <c r="G30" s="43" t="s">
        <v>248</v>
      </c>
      <c r="H30" s="43" t="s">
        <v>454</v>
      </c>
      <c r="I30" s="43" t="s">
        <v>125</v>
      </c>
      <c r="J30" s="43" t="s">
        <v>139</v>
      </c>
      <c r="K30" s="43" t="s">
        <v>249</v>
      </c>
      <c r="L30" s="43" t="s">
        <v>20</v>
      </c>
      <c r="M30" s="43">
        <v>0</v>
      </c>
      <c r="N30" s="36">
        <v>0</v>
      </c>
      <c r="O30" s="43" t="s">
        <v>21</v>
      </c>
      <c r="P30" s="43" t="s">
        <v>22</v>
      </c>
      <c r="Q30" s="43" t="s">
        <v>22</v>
      </c>
      <c r="R30" s="43" t="s">
        <v>21</v>
      </c>
      <c r="S30" s="43" t="s">
        <v>129</v>
      </c>
      <c r="T30" s="43" t="s">
        <v>129</v>
      </c>
      <c r="U30" s="43" t="s">
        <v>249</v>
      </c>
      <c r="V30" s="43" t="s">
        <v>251</v>
      </c>
      <c r="W30" s="43" t="s">
        <v>250</v>
      </c>
      <c r="X30" s="49" t="s">
        <v>252</v>
      </c>
      <c r="Y30" s="49" t="s">
        <v>121</v>
      </c>
      <c r="Z30" s="36">
        <v>5600</v>
      </c>
      <c r="AA30" s="36">
        <f t="shared" si="0"/>
        <v>5600</v>
      </c>
      <c r="AB30" s="36">
        <f>0</f>
        <v>0</v>
      </c>
      <c r="AC30" s="43" t="s">
        <v>690</v>
      </c>
      <c r="AD30" s="43" t="s">
        <v>676</v>
      </c>
      <c r="AE30" s="41" t="s">
        <v>201</v>
      </c>
      <c r="AF30" s="159" t="s">
        <v>679</v>
      </c>
      <c r="AG30" s="37" t="s">
        <v>695</v>
      </c>
      <c r="AH30" s="4" t="s">
        <v>667</v>
      </c>
      <c r="AI30" s="4">
        <v>2016</v>
      </c>
      <c r="AJ30" s="151" t="s">
        <v>573</v>
      </c>
      <c r="AK30" s="43" t="s">
        <v>694</v>
      </c>
      <c r="AL30" s="37">
        <v>38</v>
      </c>
    </row>
    <row r="31" spans="1:38" s="48" customFormat="1" ht="38.25" x14ac:dyDescent="0.25">
      <c r="A31" s="59">
        <v>2016</v>
      </c>
      <c r="B31" s="43" t="s">
        <v>402</v>
      </c>
      <c r="C31" s="60" t="s">
        <v>68</v>
      </c>
      <c r="D31" s="43">
        <v>12</v>
      </c>
      <c r="E31" s="43" t="s">
        <v>19</v>
      </c>
      <c r="F31" s="43" t="s">
        <v>19</v>
      </c>
      <c r="G31" s="43" t="s">
        <v>173</v>
      </c>
      <c r="H31" s="43" t="s">
        <v>365</v>
      </c>
      <c r="I31" s="43" t="s">
        <v>213</v>
      </c>
      <c r="J31" s="43" t="s">
        <v>214</v>
      </c>
      <c r="K31" s="43" t="s">
        <v>352</v>
      </c>
      <c r="L31" s="43" t="s">
        <v>20</v>
      </c>
      <c r="M31" s="43">
        <v>0</v>
      </c>
      <c r="N31" s="36">
        <v>0</v>
      </c>
      <c r="O31" s="43" t="s">
        <v>21</v>
      </c>
      <c r="P31" s="43" t="s">
        <v>22</v>
      </c>
      <c r="Q31" s="43" t="s">
        <v>22</v>
      </c>
      <c r="R31" s="43" t="s">
        <v>21</v>
      </c>
      <c r="S31" s="43" t="s">
        <v>21</v>
      </c>
      <c r="T31" s="43" t="s">
        <v>55</v>
      </c>
      <c r="U31" s="43" t="s">
        <v>215</v>
      </c>
      <c r="V31" s="43" t="s">
        <v>190</v>
      </c>
      <c r="W31" s="43" t="s">
        <v>184</v>
      </c>
      <c r="X31" s="49" t="s">
        <v>216</v>
      </c>
      <c r="Y31" s="49" t="s">
        <v>121</v>
      </c>
      <c r="Z31" s="36">
        <v>6544.16</v>
      </c>
      <c r="AA31" s="36">
        <f t="shared" si="0"/>
        <v>6544.16</v>
      </c>
      <c r="AB31" s="36">
        <f>0</f>
        <v>0</v>
      </c>
      <c r="AC31" s="43" t="s">
        <v>685</v>
      </c>
      <c r="AD31" s="43" t="s">
        <v>676</v>
      </c>
      <c r="AE31" s="43" t="s">
        <v>201</v>
      </c>
      <c r="AF31" s="159" t="s">
        <v>679</v>
      </c>
      <c r="AG31" s="37" t="s">
        <v>695</v>
      </c>
      <c r="AH31" s="4" t="s">
        <v>667</v>
      </c>
      <c r="AI31" s="4">
        <v>2016</v>
      </c>
      <c r="AJ31" s="151" t="s">
        <v>573</v>
      </c>
      <c r="AK31" s="43" t="s">
        <v>694</v>
      </c>
      <c r="AL31" s="37">
        <v>26</v>
      </c>
    </row>
    <row r="32" spans="1:38" s="58" customFormat="1" ht="69" customHeight="1" x14ac:dyDescent="0.25">
      <c r="A32" s="38">
        <v>2016</v>
      </c>
      <c r="B32" s="38" t="s">
        <v>402</v>
      </c>
      <c r="C32" s="38" t="s">
        <v>68</v>
      </c>
      <c r="D32" s="38">
        <v>7</v>
      </c>
      <c r="E32" s="38" t="s">
        <v>52</v>
      </c>
      <c r="F32" s="38" t="s">
        <v>52</v>
      </c>
      <c r="G32" s="38" t="s">
        <v>199</v>
      </c>
      <c r="H32" s="38" t="s">
        <v>512</v>
      </c>
      <c r="I32" s="38" t="s">
        <v>60</v>
      </c>
      <c r="J32" s="38" t="s">
        <v>61</v>
      </c>
      <c r="K32" s="38" t="s">
        <v>446</v>
      </c>
      <c r="L32" s="38" t="s">
        <v>20</v>
      </c>
      <c r="M32" s="38">
        <v>0</v>
      </c>
      <c r="N32" s="36">
        <v>0</v>
      </c>
      <c r="O32" s="43" t="s">
        <v>21</v>
      </c>
      <c r="P32" s="43" t="s">
        <v>22</v>
      </c>
      <c r="Q32" s="43" t="s">
        <v>22</v>
      </c>
      <c r="R32" s="43" t="s">
        <v>21</v>
      </c>
      <c r="S32" s="43" t="s">
        <v>21</v>
      </c>
      <c r="T32" s="43" t="s">
        <v>55</v>
      </c>
      <c r="U32" s="38" t="s">
        <v>446</v>
      </c>
      <c r="V32" s="42" t="s">
        <v>429</v>
      </c>
      <c r="W32" s="43" t="s">
        <v>406</v>
      </c>
      <c r="X32" s="43" t="s">
        <v>66</v>
      </c>
      <c r="Y32" s="43" t="s">
        <v>121</v>
      </c>
      <c r="Z32" s="44">
        <v>10037</v>
      </c>
      <c r="AA32" s="36">
        <f t="shared" ref="AA32:AA40" si="1">Z32</f>
        <v>10037</v>
      </c>
      <c r="AB32" s="36">
        <f>0</f>
        <v>0</v>
      </c>
      <c r="AC32" s="43" t="s">
        <v>463</v>
      </c>
      <c r="AD32" s="43" t="s">
        <v>676</v>
      </c>
      <c r="AE32" s="41" t="s">
        <v>201</v>
      </c>
      <c r="AF32" s="159" t="s">
        <v>679</v>
      </c>
      <c r="AG32" s="37" t="s">
        <v>695</v>
      </c>
      <c r="AH32" s="4" t="s">
        <v>667</v>
      </c>
      <c r="AI32" s="4">
        <v>2016</v>
      </c>
      <c r="AJ32" s="151" t="s">
        <v>573</v>
      </c>
      <c r="AK32" s="43" t="s">
        <v>694</v>
      </c>
      <c r="AL32" s="37">
        <v>92</v>
      </c>
    </row>
    <row r="33" spans="1:38" s="58" customFormat="1" ht="69" customHeight="1" x14ac:dyDescent="0.25">
      <c r="A33" s="38">
        <v>2016</v>
      </c>
      <c r="B33" s="38" t="s">
        <v>402</v>
      </c>
      <c r="C33" s="38" t="s">
        <v>68</v>
      </c>
      <c r="D33" s="38">
        <v>7</v>
      </c>
      <c r="E33" s="38" t="s">
        <v>52</v>
      </c>
      <c r="F33" s="38" t="s">
        <v>52</v>
      </c>
      <c r="G33" s="38" t="s">
        <v>199</v>
      </c>
      <c r="H33" s="38" t="s">
        <v>513</v>
      </c>
      <c r="I33" s="38" t="s">
        <v>60</v>
      </c>
      <c r="J33" s="38" t="s">
        <v>61</v>
      </c>
      <c r="K33" s="38" t="s">
        <v>447</v>
      </c>
      <c r="L33" s="38" t="s">
        <v>20</v>
      </c>
      <c r="M33" s="38">
        <v>0</v>
      </c>
      <c r="N33" s="36">
        <v>0</v>
      </c>
      <c r="O33" s="43" t="s">
        <v>21</v>
      </c>
      <c r="P33" s="43" t="s">
        <v>22</v>
      </c>
      <c r="Q33" s="43" t="s">
        <v>22</v>
      </c>
      <c r="R33" s="43" t="s">
        <v>21</v>
      </c>
      <c r="S33" s="43" t="s">
        <v>21</v>
      </c>
      <c r="T33" s="43" t="s">
        <v>55</v>
      </c>
      <c r="U33" s="38" t="s">
        <v>447</v>
      </c>
      <c r="V33" s="42" t="s">
        <v>404</v>
      </c>
      <c r="W33" s="43" t="s">
        <v>448</v>
      </c>
      <c r="X33" s="43" t="s">
        <v>66</v>
      </c>
      <c r="Y33" s="43" t="s">
        <v>121</v>
      </c>
      <c r="Z33" s="44">
        <v>9440</v>
      </c>
      <c r="AA33" s="36">
        <f t="shared" si="1"/>
        <v>9440</v>
      </c>
      <c r="AB33" s="36">
        <f>0</f>
        <v>0</v>
      </c>
      <c r="AC33" s="43" t="s">
        <v>429</v>
      </c>
      <c r="AD33" s="43" t="s">
        <v>676</v>
      </c>
      <c r="AE33" s="41" t="s">
        <v>201</v>
      </c>
      <c r="AF33" s="159" t="s">
        <v>679</v>
      </c>
      <c r="AG33" s="37" t="s">
        <v>695</v>
      </c>
      <c r="AH33" s="4" t="s">
        <v>667</v>
      </c>
      <c r="AI33" s="4">
        <v>2016</v>
      </c>
      <c r="AJ33" s="151" t="s">
        <v>573</v>
      </c>
      <c r="AK33" s="43" t="s">
        <v>694</v>
      </c>
      <c r="AL33" s="37">
        <v>93</v>
      </c>
    </row>
    <row r="34" spans="1:38" s="58" customFormat="1" ht="69" customHeight="1" x14ac:dyDescent="0.25">
      <c r="A34" s="38">
        <v>2016</v>
      </c>
      <c r="B34" s="39" t="s">
        <v>402</v>
      </c>
      <c r="C34" s="38" t="s">
        <v>68</v>
      </c>
      <c r="D34" s="38">
        <v>7</v>
      </c>
      <c r="E34" s="38" t="s">
        <v>79</v>
      </c>
      <c r="F34" s="38" t="s">
        <v>79</v>
      </c>
      <c r="G34" s="38" t="s">
        <v>80</v>
      </c>
      <c r="H34" s="43" t="s">
        <v>449</v>
      </c>
      <c r="I34" s="43" t="s">
        <v>81</v>
      </c>
      <c r="J34" s="43" t="s">
        <v>82</v>
      </c>
      <c r="K34" s="38" t="s">
        <v>403</v>
      </c>
      <c r="L34" s="38" t="s">
        <v>20</v>
      </c>
      <c r="M34" s="39">
        <v>0</v>
      </c>
      <c r="N34" s="40">
        <v>0</v>
      </c>
      <c r="O34" s="41" t="s">
        <v>21</v>
      </c>
      <c r="P34" s="41" t="s">
        <v>22</v>
      </c>
      <c r="Q34" s="41" t="s">
        <v>22</v>
      </c>
      <c r="R34" s="41" t="s">
        <v>21</v>
      </c>
      <c r="S34" s="41" t="s">
        <v>21</v>
      </c>
      <c r="T34" s="41" t="s">
        <v>55</v>
      </c>
      <c r="U34" s="38" t="s">
        <v>403</v>
      </c>
      <c r="V34" s="42" t="s">
        <v>404</v>
      </c>
      <c r="W34" s="42" t="s">
        <v>405</v>
      </c>
      <c r="X34" s="43" t="s">
        <v>106</v>
      </c>
      <c r="Y34" s="43" t="s">
        <v>120</v>
      </c>
      <c r="Z34" s="44">
        <v>395</v>
      </c>
      <c r="AA34" s="36">
        <f t="shared" si="1"/>
        <v>395</v>
      </c>
      <c r="AB34" s="36">
        <f>0</f>
        <v>0</v>
      </c>
      <c r="AC34" s="43" t="s">
        <v>696</v>
      </c>
      <c r="AD34" s="43" t="s">
        <v>676</v>
      </c>
      <c r="AE34" s="41" t="s">
        <v>201</v>
      </c>
      <c r="AF34" s="159" t="s">
        <v>679</v>
      </c>
      <c r="AG34" s="37" t="s">
        <v>695</v>
      </c>
      <c r="AH34" s="4" t="s">
        <v>667</v>
      </c>
      <c r="AI34" s="4">
        <v>2016</v>
      </c>
      <c r="AJ34" s="151" t="s">
        <v>573</v>
      </c>
      <c r="AK34" s="43" t="s">
        <v>694</v>
      </c>
      <c r="AL34" s="37">
        <v>75</v>
      </c>
    </row>
    <row r="35" spans="1:38" s="58" customFormat="1" ht="69" customHeight="1" x14ac:dyDescent="0.25">
      <c r="A35" s="38">
        <v>2016</v>
      </c>
      <c r="B35" s="39" t="s">
        <v>402</v>
      </c>
      <c r="C35" s="38" t="s">
        <v>68</v>
      </c>
      <c r="D35" s="38">
        <v>7</v>
      </c>
      <c r="E35" s="38" t="s">
        <v>79</v>
      </c>
      <c r="F35" s="38" t="s">
        <v>79</v>
      </c>
      <c r="G35" s="38" t="s">
        <v>80</v>
      </c>
      <c r="H35" s="43" t="s">
        <v>450</v>
      </c>
      <c r="I35" s="43" t="s">
        <v>81</v>
      </c>
      <c r="J35" s="43" t="s">
        <v>82</v>
      </c>
      <c r="K35" s="38" t="s">
        <v>403</v>
      </c>
      <c r="L35" s="38" t="s">
        <v>20</v>
      </c>
      <c r="M35" s="39">
        <v>0</v>
      </c>
      <c r="N35" s="40">
        <v>0</v>
      </c>
      <c r="O35" s="41" t="s">
        <v>21</v>
      </c>
      <c r="P35" s="41" t="s">
        <v>22</v>
      </c>
      <c r="Q35" s="41" t="s">
        <v>22</v>
      </c>
      <c r="R35" s="41" t="s">
        <v>21</v>
      </c>
      <c r="S35" s="41" t="s">
        <v>21</v>
      </c>
      <c r="T35" s="41" t="s">
        <v>55</v>
      </c>
      <c r="U35" s="38" t="s">
        <v>403</v>
      </c>
      <c r="V35" s="42" t="s">
        <v>406</v>
      </c>
      <c r="W35" s="42" t="s">
        <v>406</v>
      </c>
      <c r="X35" s="43" t="s">
        <v>106</v>
      </c>
      <c r="Y35" s="43" t="s">
        <v>120</v>
      </c>
      <c r="Z35" s="44">
        <v>230</v>
      </c>
      <c r="AA35" s="36">
        <f t="shared" si="1"/>
        <v>230</v>
      </c>
      <c r="AB35" s="36">
        <f>0</f>
        <v>0</v>
      </c>
      <c r="AC35" s="43" t="s">
        <v>463</v>
      </c>
      <c r="AD35" s="43" t="s">
        <v>676</v>
      </c>
      <c r="AE35" s="41" t="s">
        <v>201</v>
      </c>
      <c r="AF35" s="159" t="s">
        <v>679</v>
      </c>
      <c r="AG35" s="37" t="s">
        <v>695</v>
      </c>
      <c r="AH35" s="4" t="s">
        <v>667</v>
      </c>
      <c r="AI35" s="4">
        <v>2016</v>
      </c>
      <c r="AJ35" s="151" t="s">
        <v>573</v>
      </c>
      <c r="AK35" s="43" t="s">
        <v>694</v>
      </c>
      <c r="AL35" s="37">
        <v>76</v>
      </c>
    </row>
    <row r="36" spans="1:38" s="48" customFormat="1" ht="50.25" customHeight="1" x14ac:dyDescent="0.25">
      <c r="A36" s="51">
        <v>2016</v>
      </c>
      <c r="B36" s="39" t="s">
        <v>402</v>
      </c>
      <c r="C36" s="51" t="s">
        <v>68</v>
      </c>
      <c r="D36" s="43">
        <v>31</v>
      </c>
      <c r="E36" s="43" t="s">
        <v>124</v>
      </c>
      <c r="F36" s="43" t="s">
        <v>124</v>
      </c>
      <c r="G36" s="43" t="s">
        <v>198</v>
      </c>
      <c r="H36" s="43" t="s">
        <v>451</v>
      </c>
      <c r="I36" s="43" t="s">
        <v>229</v>
      </c>
      <c r="J36" s="43" t="s">
        <v>230</v>
      </c>
      <c r="K36" s="43" t="s">
        <v>128</v>
      </c>
      <c r="L36" s="43" t="s">
        <v>20</v>
      </c>
      <c r="M36" s="43">
        <v>0</v>
      </c>
      <c r="N36" s="36">
        <v>0</v>
      </c>
      <c r="O36" s="43" t="s">
        <v>21</v>
      </c>
      <c r="P36" s="43" t="s">
        <v>22</v>
      </c>
      <c r="Q36" s="43" t="s">
        <v>22</v>
      </c>
      <c r="R36" s="43" t="s">
        <v>21</v>
      </c>
      <c r="S36" s="43" t="s">
        <v>129</v>
      </c>
      <c r="T36" s="43" t="s">
        <v>129</v>
      </c>
      <c r="U36" s="43" t="s">
        <v>128</v>
      </c>
      <c r="V36" s="43" t="s">
        <v>225</v>
      </c>
      <c r="W36" s="43" t="s">
        <v>226</v>
      </c>
      <c r="X36" s="49" t="s">
        <v>453</v>
      </c>
      <c r="Y36" s="43" t="s">
        <v>120</v>
      </c>
      <c r="Z36" s="36">
        <v>1240</v>
      </c>
      <c r="AA36" s="36">
        <f t="shared" si="1"/>
        <v>1240</v>
      </c>
      <c r="AB36" s="36">
        <f>0</f>
        <v>0</v>
      </c>
      <c r="AC36" s="43" t="s">
        <v>690</v>
      </c>
      <c r="AD36" s="43" t="s">
        <v>676</v>
      </c>
      <c r="AE36" s="41" t="s">
        <v>201</v>
      </c>
      <c r="AF36" s="159" t="s">
        <v>679</v>
      </c>
      <c r="AG36" s="37" t="s">
        <v>695</v>
      </c>
      <c r="AH36" s="4" t="s">
        <v>667</v>
      </c>
      <c r="AI36" s="4">
        <v>2016</v>
      </c>
      <c r="AJ36" s="151" t="s">
        <v>573</v>
      </c>
      <c r="AK36" s="43" t="s">
        <v>694</v>
      </c>
      <c r="AL36" s="37">
        <v>30</v>
      </c>
    </row>
    <row r="37" spans="1:38" s="58" customFormat="1" ht="38.25" x14ac:dyDescent="0.25">
      <c r="A37" s="38">
        <v>2016</v>
      </c>
      <c r="B37" s="39" t="s">
        <v>402</v>
      </c>
      <c r="C37" s="38" t="s">
        <v>68</v>
      </c>
      <c r="D37" s="43">
        <v>31</v>
      </c>
      <c r="E37" s="43" t="s">
        <v>124</v>
      </c>
      <c r="F37" s="43" t="s">
        <v>124</v>
      </c>
      <c r="G37" s="43" t="s">
        <v>198</v>
      </c>
      <c r="H37" s="43" t="s">
        <v>452</v>
      </c>
      <c r="I37" s="43" t="s">
        <v>135</v>
      </c>
      <c r="J37" s="43" t="s">
        <v>136</v>
      </c>
      <c r="K37" s="43" t="s">
        <v>128</v>
      </c>
      <c r="L37" s="43" t="s">
        <v>20</v>
      </c>
      <c r="M37" s="43">
        <v>0</v>
      </c>
      <c r="N37" s="36">
        <v>0</v>
      </c>
      <c r="O37" s="43" t="s">
        <v>21</v>
      </c>
      <c r="P37" s="43" t="s">
        <v>22</v>
      </c>
      <c r="Q37" s="43" t="s">
        <v>22</v>
      </c>
      <c r="R37" s="43" t="s">
        <v>21</v>
      </c>
      <c r="S37" s="43" t="s">
        <v>129</v>
      </c>
      <c r="T37" s="43" t="s">
        <v>129</v>
      </c>
      <c r="U37" s="43" t="s">
        <v>128</v>
      </c>
      <c r="V37" s="43" t="s">
        <v>130</v>
      </c>
      <c r="W37" s="43" t="s">
        <v>131</v>
      </c>
      <c r="X37" s="43" t="s">
        <v>453</v>
      </c>
      <c r="Y37" s="43" t="s">
        <v>120</v>
      </c>
      <c r="Z37" s="36">
        <v>1200</v>
      </c>
      <c r="AA37" s="36">
        <f t="shared" si="1"/>
        <v>1200</v>
      </c>
      <c r="AB37" s="36">
        <f>0</f>
        <v>0</v>
      </c>
      <c r="AC37" s="43" t="s">
        <v>682</v>
      </c>
      <c r="AD37" s="43" t="s">
        <v>676</v>
      </c>
      <c r="AE37" s="41" t="s">
        <v>201</v>
      </c>
      <c r="AF37" s="159" t="s">
        <v>679</v>
      </c>
      <c r="AG37" s="37" t="s">
        <v>695</v>
      </c>
      <c r="AH37" s="4" t="s">
        <v>667</v>
      </c>
      <c r="AI37" s="4">
        <v>2016</v>
      </c>
      <c r="AJ37" s="151" t="s">
        <v>573</v>
      </c>
      <c r="AK37" s="43" t="s">
        <v>694</v>
      </c>
      <c r="AL37" s="37">
        <v>13</v>
      </c>
    </row>
    <row r="38" spans="1:38" s="7" customFormat="1" ht="38.25" x14ac:dyDescent="0.25">
      <c r="A38" s="20">
        <v>2016</v>
      </c>
      <c r="B38" s="50" t="s">
        <v>402</v>
      </c>
      <c r="C38" s="20" t="s">
        <v>68</v>
      </c>
      <c r="D38" s="4">
        <v>31</v>
      </c>
      <c r="E38" s="4" t="s">
        <v>124</v>
      </c>
      <c r="F38" s="4" t="s">
        <v>124</v>
      </c>
      <c r="G38" s="4" t="s">
        <v>198</v>
      </c>
      <c r="H38" s="4" t="s">
        <v>506</v>
      </c>
      <c r="I38" s="4" t="s">
        <v>240</v>
      </c>
      <c r="J38" s="4" t="s">
        <v>241</v>
      </c>
      <c r="K38" s="4" t="s">
        <v>128</v>
      </c>
      <c r="L38" s="4" t="s">
        <v>20</v>
      </c>
      <c r="M38" s="4">
        <v>0</v>
      </c>
      <c r="N38" s="6">
        <v>0</v>
      </c>
      <c r="O38" s="4" t="s">
        <v>21</v>
      </c>
      <c r="P38" s="4" t="s">
        <v>22</v>
      </c>
      <c r="Q38" s="4" t="s">
        <v>22</v>
      </c>
      <c r="R38" s="4" t="s">
        <v>21</v>
      </c>
      <c r="S38" s="4" t="s">
        <v>129</v>
      </c>
      <c r="T38" s="4" t="s">
        <v>129</v>
      </c>
      <c r="U38" s="4" t="s">
        <v>128</v>
      </c>
      <c r="V38" s="4" t="s">
        <v>226</v>
      </c>
      <c r="W38" s="4" t="s">
        <v>242</v>
      </c>
      <c r="X38" s="43" t="s">
        <v>453</v>
      </c>
      <c r="Y38" s="43" t="s">
        <v>120</v>
      </c>
      <c r="Z38" s="6">
        <v>1400</v>
      </c>
      <c r="AA38" s="6">
        <f t="shared" si="1"/>
        <v>1400</v>
      </c>
      <c r="AB38" s="36">
        <f>0</f>
        <v>0</v>
      </c>
      <c r="AC38" s="4" t="s">
        <v>405</v>
      </c>
      <c r="AD38" s="43" t="s">
        <v>676</v>
      </c>
      <c r="AE38" s="29" t="s">
        <v>201</v>
      </c>
      <c r="AF38" s="159" t="s">
        <v>679</v>
      </c>
      <c r="AG38" s="37" t="s">
        <v>695</v>
      </c>
      <c r="AH38" s="4" t="s">
        <v>667</v>
      </c>
      <c r="AI38" s="4">
        <v>2016</v>
      </c>
      <c r="AJ38" s="151" t="s">
        <v>573</v>
      </c>
      <c r="AK38" s="43" t="s">
        <v>694</v>
      </c>
      <c r="AL38" s="16">
        <v>34</v>
      </c>
    </row>
    <row r="39" spans="1:38" s="7" customFormat="1" ht="38.25" x14ac:dyDescent="0.25">
      <c r="A39" s="45">
        <v>2016</v>
      </c>
      <c r="B39" s="43" t="s">
        <v>402</v>
      </c>
      <c r="C39" s="46" t="s">
        <v>68</v>
      </c>
      <c r="D39" s="4">
        <v>31</v>
      </c>
      <c r="E39" s="4" t="s">
        <v>124</v>
      </c>
      <c r="F39" s="4" t="s">
        <v>124</v>
      </c>
      <c r="G39" s="4" t="s">
        <v>198</v>
      </c>
      <c r="H39" s="4" t="s">
        <v>507</v>
      </c>
      <c r="I39" s="4" t="s">
        <v>246</v>
      </c>
      <c r="J39" s="4" t="s">
        <v>247</v>
      </c>
      <c r="K39" s="4" t="s">
        <v>128</v>
      </c>
      <c r="L39" s="4" t="s">
        <v>20</v>
      </c>
      <c r="M39" s="4">
        <v>0</v>
      </c>
      <c r="N39" s="6">
        <v>0</v>
      </c>
      <c r="O39" s="4" t="s">
        <v>21</v>
      </c>
      <c r="P39" s="4" t="s">
        <v>22</v>
      </c>
      <c r="Q39" s="4" t="s">
        <v>22</v>
      </c>
      <c r="R39" s="4" t="s">
        <v>21</v>
      </c>
      <c r="S39" s="4" t="s">
        <v>129</v>
      </c>
      <c r="T39" s="4" t="s">
        <v>129</v>
      </c>
      <c r="U39" s="4" t="s">
        <v>128</v>
      </c>
      <c r="V39" s="4" t="s">
        <v>226</v>
      </c>
      <c r="W39" s="4" t="s">
        <v>242</v>
      </c>
      <c r="X39" s="43" t="s">
        <v>453</v>
      </c>
      <c r="Y39" s="43" t="s">
        <v>120</v>
      </c>
      <c r="Z39" s="6">
        <v>1400</v>
      </c>
      <c r="AA39" s="6">
        <f t="shared" si="1"/>
        <v>1400</v>
      </c>
      <c r="AB39" s="36">
        <f>0</f>
        <v>0</v>
      </c>
      <c r="AC39" s="4" t="s">
        <v>405</v>
      </c>
      <c r="AD39" s="43" t="s">
        <v>676</v>
      </c>
      <c r="AE39" s="29" t="s">
        <v>201</v>
      </c>
      <c r="AF39" s="159" t="s">
        <v>679</v>
      </c>
      <c r="AG39" s="37" t="s">
        <v>695</v>
      </c>
      <c r="AH39" s="4" t="s">
        <v>667</v>
      </c>
      <c r="AI39" s="4">
        <v>2016</v>
      </c>
      <c r="AJ39" s="151" t="s">
        <v>573</v>
      </c>
      <c r="AK39" s="43" t="s">
        <v>694</v>
      </c>
      <c r="AL39" s="16">
        <v>37</v>
      </c>
    </row>
    <row r="40" spans="1:38" s="7" customFormat="1" ht="38.25" x14ac:dyDescent="0.25">
      <c r="A40" s="45">
        <v>2016</v>
      </c>
      <c r="B40" s="50" t="s">
        <v>402</v>
      </c>
      <c r="C40" s="46" t="s">
        <v>68</v>
      </c>
      <c r="D40" s="4">
        <v>31</v>
      </c>
      <c r="E40" s="4" t="s">
        <v>124</v>
      </c>
      <c r="F40" s="4" t="s">
        <v>124</v>
      </c>
      <c r="G40" s="4" t="s">
        <v>198</v>
      </c>
      <c r="H40" s="4" t="s">
        <v>508</v>
      </c>
      <c r="I40" s="4" t="s">
        <v>244</v>
      </c>
      <c r="J40" s="4" t="s">
        <v>245</v>
      </c>
      <c r="K40" s="4" t="s">
        <v>128</v>
      </c>
      <c r="L40" s="4" t="s">
        <v>20</v>
      </c>
      <c r="M40" s="4">
        <v>0</v>
      </c>
      <c r="N40" s="6">
        <v>0</v>
      </c>
      <c r="O40" s="4" t="s">
        <v>21</v>
      </c>
      <c r="P40" s="4" t="s">
        <v>22</v>
      </c>
      <c r="Q40" s="4" t="s">
        <v>22</v>
      </c>
      <c r="R40" s="4" t="s">
        <v>21</v>
      </c>
      <c r="S40" s="4" t="s">
        <v>129</v>
      </c>
      <c r="T40" s="4" t="s">
        <v>129</v>
      </c>
      <c r="U40" s="4" t="s">
        <v>128</v>
      </c>
      <c r="V40" s="4" t="s">
        <v>226</v>
      </c>
      <c r="W40" s="4" t="s">
        <v>242</v>
      </c>
      <c r="X40" s="43" t="s">
        <v>453</v>
      </c>
      <c r="Y40" s="43" t="s">
        <v>120</v>
      </c>
      <c r="Z40" s="6">
        <v>1400</v>
      </c>
      <c r="AA40" s="6">
        <f t="shared" si="1"/>
        <v>1400</v>
      </c>
      <c r="AB40" s="36">
        <f>0</f>
        <v>0</v>
      </c>
      <c r="AC40" s="4" t="s">
        <v>405</v>
      </c>
      <c r="AD40" s="43" t="s">
        <v>676</v>
      </c>
      <c r="AE40" s="29" t="s">
        <v>201</v>
      </c>
      <c r="AF40" s="159" t="s">
        <v>679</v>
      </c>
      <c r="AG40" s="37" t="s">
        <v>695</v>
      </c>
      <c r="AH40" s="4" t="s">
        <v>667</v>
      </c>
      <c r="AI40" s="4">
        <v>2016</v>
      </c>
      <c r="AJ40" s="151" t="s">
        <v>573</v>
      </c>
      <c r="AK40" s="43" t="s">
        <v>694</v>
      </c>
      <c r="AL40" s="16">
        <v>36</v>
      </c>
    </row>
    <row r="41" spans="1:38" s="7" customFormat="1" ht="38.25" x14ac:dyDescent="0.25">
      <c r="A41" s="45">
        <v>2016</v>
      </c>
      <c r="B41" s="43" t="s">
        <v>402</v>
      </c>
      <c r="C41" s="46" t="s">
        <v>68</v>
      </c>
      <c r="D41" s="4">
        <v>31</v>
      </c>
      <c r="E41" s="4" t="s">
        <v>124</v>
      </c>
      <c r="F41" s="4" t="s">
        <v>124</v>
      </c>
      <c r="G41" s="4" t="s">
        <v>198</v>
      </c>
      <c r="H41" s="4" t="s">
        <v>509</v>
      </c>
      <c r="I41" s="4" t="s">
        <v>243</v>
      </c>
      <c r="J41" s="4" t="s">
        <v>224</v>
      </c>
      <c r="K41" s="4" t="s">
        <v>128</v>
      </c>
      <c r="L41" s="4" t="s">
        <v>20</v>
      </c>
      <c r="M41" s="4">
        <v>0</v>
      </c>
      <c r="N41" s="6">
        <v>0</v>
      </c>
      <c r="O41" s="4" t="s">
        <v>21</v>
      </c>
      <c r="P41" s="4" t="s">
        <v>22</v>
      </c>
      <c r="Q41" s="4" t="s">
        <v>22</v>
      </c>
      <c r="R41" s="4" t="s">
        <v>21</v>
      </c>
      <c r="S41" s="4" t="s">
        <v>129</v>
      </c>
      <c r="T41" s="4" t="s">
        <v>129</v>
      </c>
      <c r="U41" s="4" t="s">
        <v>128</v>
      </c>
      <c r="V41" s="4" t="s">
        <v>226</v>
      </c>
      <c r="W41" s="4" t="s">
        <v>242</v>
      </c>
      <c r="X41" s="43" t="s">
        <v>453</v>
      </c>
      <c r="Y41" s="43" t="s">
        <v>120</v>
      </c>
      <c r="Z41" s="6">
        <v>1400</v>
      </c>
      <c r="AA41" s="6">
        <v>1400</v>
      </c>
      <c r="AB41" s="36">
        <f>0</f>
        <v>0</v>
      </c>
      <c r="AC41" s="4" t="s">
        <v>405</v>
      </c>
      <c r="AD41" s="43" t="s">
        <v>676</v>
      </c>
      <c r="AE41" s="29" t="s">
        <v>201</v>
      </c>
      <c r="AF41" s="159" t="s">
        <v>679</v>
      </c>
      <c r="AG41" s="37" t="s">
        <v>695</v>
      </c>
      <c r="AH41" s="4" t="s">
        <v>667</v>
      </c>
      <c r="AI41" s="4">
        <v>2016</v>
      </c>
      <c r="AJ41" s="151" t="s">
        <v>573</v>
      </c>
      <c r="AK41" s="43" t="s">
        <v>694</v>
      </c>
      <c r="AL41" s="16">
        <v>35</v>
      </c>
    </row>
    <row r="42" spans="1:38" s="58" customFormat="1" ht="63.75" x14ac:dyDescent="0.25">
      <c r="A42" s="38">
        <v>2016</v>
      </c>
      <c r="B42" s="39" t="s">
        <v>402</v>
      </c>
      <c r="C42" s="38" t="s">
        <v>68</v>
      </c>
      <c r="D42" s="43">
        <v>67</v>
      </c>
      <c r="E42" s="43" t="s">
        <v>24</v>
      </c>
      <c r="F42" s="43" t="s">
        <v>24</v>
      </c>
      <c r="G42" s="43" t="s">
        <v>198</v>
      </c>
      <c r="H42" s="43" t="s">
        <v>510</v>
      </c>
      <c r="I42" s="43" t="s">
        <v>432</v>
      </c>
      <c r="J42" s="43" t="s">
        <v>433</v>
      </c>
      <c r="K42" s="43" t="s">
        <v>434</v>
      </c>
      <c r="L42" s="43" t="s">
        <v>20</v>
      </c>
      <c r="M42" s="39">
        <v>0</v>
      </c>
      <c r="N42" s="40">
        <v>0</v>
      </c>
      <c r="O42" s="41" t="s">
        <v>21</v>
      </c>
      <c r="P42" s="41" t="s">
        <v>22</v>
      </c>
      <c r="Q42" s="41" t="s">
        <v>22</v>
      </c>
      <c r="R42" s="41" t="s">
        <v>21</v>
      </c>
      <c r="S42" s="41" t="s">
        <v>21</v>
      </c>
      <c r="T42" s="41" t="s">
        <v>55</v>
      </c>
      <c r="U42" s="43" t="s">
        <v>434</v>
      </c>
      <c r="V42" s="43" t="s">
        <v>435</v>
      </c>
      <c r="W42" s="43" t="s">
        <v>436</v>
      </c>
      <c r="X42" s="49" t="s">
        <v>511</v>
      </c>
      <c r="Y42" s="43" t="s">
        <v>120</v>
      </c>
      <c r="Z42" s="36">
        <v>1320</v>
      </c>
      <c r="AA42" s="36">
        <f t="shared" ref="AA42:AA49" si="2">Z42</f>
        <v>1320</v>
      </c>
      <c r="AB42" s="36">
        <f>0</f>
        <v>0</v>
      </c>
      <c r="AC42" s="43" t="s">
        <v>700</v>
      </c>
      <c r="AD42" s="43" t="s">
        <v>676</v>
      </c>
      <c r="AE42" s="41" t="s">
        <v>201</v>
      </c>
      <c r="AF42" s="159" t="s">
        <v>679</v>
      </c>
      <c r="AG42" s="37" t="s">
        <v>695</v>
      </c>
      <c r="AH42" s="4" t="s">
        <v>667</v>
      </c>
      <c r="AI42" s="4">
        <v>2016</v>
      </c>
      <c r="AJ42" s="151" t="s">
        <v>573</v>
      </c>
      <c r="AK42" s="43" t="s">
        <v>694</v>
      </c>
      <c r="AL42" s="37">
        <v>85</v>
      </c>
    </row>
    <row r="43" spans="1:38" s="58" customFormat="1" ht="69" customHeight="1" x14ac:dyDescent="0.25">
      <c r="A43" s="38">
        <v>2016</v>
      </c>
      <c r="B43" s="38" t="s">
        <v>402</v>
      </c>
      <c r="C43" s="38" t="s">
        <v>68</v>
      </c>
      <c r="D43" s="38">
        <v>7</v>
      </c>
      <c r="E43" s="38" t="s">
        <v>52</v>
      </c>
      <c r="F43" s="38" t="s">
        <v>52</v>
      </c>
      <c r="G43" s="38" t="s">
        <v>199</v>
      </c>
      <c r="H43" s="38" t="s">
        <v>512</v>
      </c>
      <c r="I43" s="38" t="s">
        <v>60</v>
      </c>
      <c r="J43" s="38" t="s">
        <v>61</v>
      </c>
      <c r="K43" s="38" t="s">
        <v>446</v>
      </c>
      <c r="L43" s="38" t="s">
        <v>20</v>
      </c>
      <c r="M43" s="38">
        <v>0</v>
      </c>
      <c r="N43" s="36">
        <v>0</v>
      </c>
      <c r="O43" s="43" t="s">
        <v>21</v>
      </c>
      <c r="P43" s="43" t="s">
        <v>22</v>
      </c>
      <c r="Q43" s="43" t="s">
        <v>22</v>
      </c>
      <c r="R43" s="43" t="s">
        <v>21</v>
      </c>
      <c r="S43" s="43" t="s">
        <v>21</v>
      </c>
      <c r="T43" s="43" t="s">
        <v>55</v>
      </c>
      <c r="U43" s="38" t="s">
        <v>446</v>
      </c>
      <c r="V43" s="42" t="s">
        <v>429</v>
      </c>
      <c r="W43" s="43" t="s">
        <v>406</v>
      </c>
      <c r="X43" s="43" t="s">
        <v>210</v>
      </c>
      <c r="Y43" s="43" t="s">
        <v>120</v>
      </c>
      <c r="Z43" s="44">
        <v>254</v>
      </c>
      <c r="AA43" s="36">
        <f t="shared" si="2"/>
        <v>254</v>
      </c>
      <c r="AB43" s="36">
        <f>0</f>
        <v>0</v>
      </c>
      <c r="AC43" s="43" t="s">
        <v>463</v>
      </c>
      <c r="AD43" s="43" t="s">
        <v>676</v>
      </c>
      <c r="AE43" s="41" t="s">
        <v>201</v>
      </c>
      <c r="AF43" s="159" t="s">
        <v>679</v>
      </c>
      <c r="AG43" s="37" t="s">
        <v>695</v>
      </c>
      <c r="AH43" s="4" t="s">
        <v>667</v>
      </c>
      <c r="AI43" s="4">
        <v>2016</v>
      </c>
      <c r="AJ43" s="151" t="s">
        <v>573</v>
      </c>
      <c r="AK43" s="43" t="s">
        <v>694</v>
      </c>
      <c r="AL43" s="37">
        <v>92</v>
      </c>
    </row>
    <row r="44" spans="1:38" s="58" customFormat="1" ht="69" customHeight="1" x14ac:dyDescent="0.25">
      <c r="A44" s="51">
        <v>2016</v>
      </c>
      <c r="B44" s="51" t="s">
        <v>402</v>
      </c>
      <c r="C44" s="51" t="s">
        <v>68</v>
      </c>
      <c r="D44" s="51">
        <v>7</v>
      </c>
      <c r="E44" s="51" t="s">
        <v>52</v>
      </c>
      <c r="F44" s="51" t="s">
        <v>52</v>
      </c>
      <c r="G44" s="51" t="s">
        <v>199</v>
      </c>
      <c r="H44" s="51" t="s">
        <v>513</v>
      </c>
      <c r="I44" s="51" t="s">
        <v>60</v>
      </c>
      <c r="J44" s="51" t="s">
        <v>61</v>
      </c>
      <c r="K44" s="51" t="s">
        <v>447</v>
      </c>
      <c r="L44" s="51" t="s">
        <v>20</v>
      </c>
      <c r="M44" s="51">
        <v>0</v>
      </c>
      <c r="N44" s="61">
        <v>0</v>
      </c>
      <c r="O44" s="43" t="s">
        <v>21</v>
      </c>
      <c r="P44" s="43" t="s">
        <v>22</v>
      </c>
      <c r="Q44" s="43" t="s">
        <v>22</v>
      </c>
      <c r="R44" s="43" t="s">
        <v>21</v>
      </c>
      <c r="S44" s="43" t="s">
        <v>21</v>
      </c>
      <c r="T44" s="43" t="s">
        <v>55</v>
      </c>
      <c r="U44" s="60" t="s">
        <v>447</v>
      </c>
      <c r="V44" s="65" t="s">
        <v>404</v>
      </c>
      <c r="W44" s="49" t="s">
        <v>448</v>
      </c>
      <c r="X44" s="49" t="s">
        <v>210</v>
      </c>
      <c r="Y44" s="49" t="s">
        <v>120</v>
      </c>
      <c r="Z44" s="66">
        <v>730</v>
      </c>
      <c r="AA44" s="61">
        <f t="shared" si="2"/>
        <v>730</v>
      </c>
      <c r="AB44" s="36">
        <f>0</f>
        <v>0</v>
      </c>
      <c r="AC44" s="49" t="s">
        <v>429</v>
      </c>
      <c r="AD44" s="43" t="s">
        <v>676</v>
      </c>
      <c r="AE44" s="43" t="s">
        <v>201</v>
      </c>
      <c r="AF44" s="159" t="s">
        <v>679</v>
      </c>
      <c r="AG44" s="37" t="s">
        <v>695</v>
      </c>
      <c r="AH44" s="4" t="s">
        <v>667</v>
      </c>
      <c r="AI44" s="4">
        <v>2016</v>
      </c>
      <c r="AJ44" s="151" t="s">
        <v>573</v>
      </c>
      <c r="AK44" s="43" t="s">
        <v>694</v>
      </c>
      <c r="AL44" s="47">
        <v>93</v>
      </c>
    </row>
    <row r="45" spans="1:38" s="58" customFormat="1" ht="56.25" customHeight="1" x14ac:dyDescent="0.25">
      <c r="A45" s="68">
        <v>2016</v>
      </c>
      <c r="B45" s="43" t="s">
        <v>402</v>
      </c>
      <c r="C45" s="69" t="s">
        <v>68</v>
      </c>
      <c r="D45" s="43">
        <v>20</v>
      </c>
      <c r="E45" s="43" t="s">
        <v>100</v>
      </c>
      <c r="F45" s="43" t="s">
        <v>100</v>
      </c>
      <c r="G45" s="43" t="s">
        <v>198</v>
      </c>
      <c r="H45" s="43" t="s">
        <v>514</v>
      </c>
      <c r="I45" s="43" t="s">
        <v>157</v>
      </c>
      <c r="J45" s="43" t="s">
        <v>82</v>
      </c>
      <c r="K45" s="43" t="s">
        <v>419</v>
      </c>
      <c r="L45" s="43" t="s">
        <v>20</v>
      </c>
      <c r="M45" s="43">
        <v>0</v>
      </c>
      <c r="N45" s="36">
        <v>0</v>
      </c>
      <c r="O45" s="41" t="s">
        <v>21</v>
      </c>
      <c r="P45" s="41" t="s">
        <v>22</v>
      </c>
      <c r="Q45" s="41" t="s">
        <v>22</v>
      </c>
      <c r="R45" s="41" t="s">
        <v>21</v>
      </c>
      <c r="S45" s="41" t="s">
        <v>21</v>
      </c>
      <c r="T45" s="41" t="s">
        <v>55</v>
      </c>
      <c r="U45" s="43" t="s">
        <v>419</v>
      </c>
      <c r="V45" s="43" t="s">
        <v>420</v>
      </c>
      <c r="W45" s="43" t="s">
        <v>421</v>
      </c>
      <c r="X45" s="49" t="s">
        <v>278</v>
      </c>
      <c r="Y45" s="49" t="s">
        <v>122</v>
      </c>
      <c r="Z45" s="36">
        <v>800</v>
      </c>
      <c r="AA45" s="36">
        <f t="shared" si="2"/>
        <v>800</v>
      </c>
      <c r="AB45" s="36">
        <f>0</f>
        <v>0</v>
      </c>
      <c r="AC45" s="43" t="s">
        <v>441</v>
      </c>
      <c r="AD45" s="43" t="s">
        <v>676</v>
      </c>
      <c r="AE45" s="41" t="s">
        <v>201</v>
      </c>
      <c r="AF45" s="159" t="s">
        <v>679</v>
      </c>
      <c r="AG45" s="37" t="s">
        <v>695</v>
      </c>
      <c r="AH45" s="4" t="s">
        <v>667</v>
      </c>
      <c r="AI45" s="4">
        <v>2016</v>
      </c>
      <c r="AJ45" s="151" t="s">
        <v>573</v>
      </c>
      <c r="AK45" s="43" t="s">
        <v>694</v>
      </c>
      <c r="AL45" s="37">
        <v>80</v>
      </c>
    </row>
    <row r="46" spans="1:38" s="7" customFormat="1" ht="38.25" x14ac:dyDescent="0.25">
      <c r="A46" s="20">
        <v>2016</v>
      </c>
      <c r="B46" s="43" t="s">
        <v>402</v>
      </c>
      <c r="C46" s="20" t="s">
        <v>68</v>
      </c>
      <c r="D46" s="4">
        <v>20</v>
      </c>
      <c r="E46" s="4" t="s">
        <v>100</v>
      </c>
      <c r="F46" s="4" t="s">
        <v>100</v>
      </c>
      <c r="G46" s="4" t="s">
        <v>198</v>
      </c>
      <c r="H46" s="4" t="s">
        <v>515</v>
      </c>
      <c r="I46" s="4" t="s">
        <v>157</v>
      </c>
      <c r="J46" s="4" t="s">
        <v>82</v>
      </c>
      <c r="K46" s="4" t="s">
        <v>158</v>
      </c>
      <c r="L46" s="4" t="s">
        <v>20</v>
      </c>
      <c r="M46" s="4">
        <v>0</v>
      </c>
      <c r="N46" s="6">
        <v>0</v>
      </c>
      <c r="O46" s="4" t="s">
        <v>21</v>
      </c>
      <c r="P46" s="4" t="s">
        <v>22</v>
      </c>
      <c r="Q46" s="4" t="s">
        <v>22</v>
      </c>
      <c r="R46" s="4" t="s">
        <v>21</v>
      </c>
      <c r="S46" s="4" t="s">
        <v>21</v>
      </c>
      <c r="T46" s="4" t="s">
        <v>55</v>
      </c>
      <c r="U46" s="4" t="s">
        <v>158</v>
      </c>
      <c r="V46" s="4" t="s">
        <v>159</v>
      </c>
      <c r="W46" s="4" t="s">
        <v>159</v>
      </c>
      <c r="X46" s="22" t="s">
        <v>278</v>
      </c>
      <c r="Y46" s="22" t="s">
        <v>122</v>
      </c>
      <c r="Z46" s="6">
        <v>645</v>
      </c>
      <c r="AA46" s="6">
        <f t="shared" si="2"/>
        <v>645</v>
      </c>
      <c r="AB46" s="36">
        <f>0</f>
        <v>0</v>
      </c>
      <c r="AC46" s="4" t="s">
        <v>683</v>
      </c>
      <c r="AD46" s="43" t="s">
        <v>676</v>
      </c>
      <c r="AE46" s="29" t="s">
        <v>201</v>
      </c>
      <c r="AF46" s="159" t="s">
        <v>679</v>
      </c>
      <c r="AG46" s="37" t="s">
        <v>695</v>
      </c>
      <c r="AH46" s="4" t="s">
        <v>667</v>
      </c>
      <c r="AI46" s="4">
        <v>2016</v>
      </c>
      <c r="AJ46" s="151" t="s">
        <v>573</v>
      </c>
      <c r="AK46" s="43" t="s">
        <v>694</v>
      </c>
      <c r="AL46" s="16">
        <v>18</v>
      </c>
    </row>
    <row r="47" spans="1:38" s="7" customFormat="1" ht="38.25" x14ac:dyDescent="0.25">
      <c r="A47" s="20">
        <v>2016</v>
      </c>
      <c r="B47" s="43" t="s">
        <v>402</v>
      </c>
      <c r="C47" s="20" t="s">
        <v>68</v>
      </c>
      <c r="D47" s="4">
        <v>31</v>
      </c>
      <c r="E47" s="4" t="s">
        <v>124</v>
      </c>
      <c r="F47" s="4" t="s">
        <v>124</v>
      </c>
      <c r="G47" s="4" t="s">
        <v>198</v>
      </c>
      <c r="H47" s="4" t="s">
        <v>506</v>
      </c>
      <c r="I47" s="4" t="s">
        <v>240</v>
      </c>
      <c r="J47" s="4" t="s">
        <v>241</v>
      </c>
      <c r="K47" s="4" t="s">
        <v>128</v>
      </c>
      <c r="L47" s="4" t="s">
        <v>20</v>
      </c>
      <c r="M47" s="4">
        <v>0</v>
      </c>
      <c r="N47" s="6">
        <v>0</v>
      </c>
      <c r="O47" s="4" t="s">
        <v>21</v>
      </c>
      <c r="P47" s="4" t="s">
        <v>22</v>
      </c>
      <c r="Q47" s="4" t="s">
        <v>22</v>
      </c>
      <c r="R47" s="4" t="s">
        <v>21</v>
      </c>
      <c r="S47" s="4" t="s">
        <v>129</v>
      </c>
      <c r="T47" s="4" t="s">
        <v>129</v>
      </c>
      <c r="U47" s="4" t="s">
        <v>128</v>
      </c>
      <c r="V47" s="4" t="s">
        <v>226</v>
      </c>
      <c r="W47" s="4" t="s">
        <v>242</v>
      </c>
      <c r="X47" s="22" t="s">
        <v>278</v>
      </c>
      <c r="Y47" s="22" t="s">
        <v>122</v>
      </c>
      <c r="Z47" s="6">
        <v>350</v>
      </c>
      <c r="AA47" s="6">
        <f t="shared" si="2"/>
        <v>350</v>
      </c>
      <c r="AB47" s="36">
        <f>0</f>
        <v>0</v>
      </c>
      <c r="AC47" s="4" t="s">
        <v>405</v>
      </c>
      <c r="AD47" s="43" t="s">
        <v>676</v>
      </c>
      <c r="AE47" s="29" t="s">
        <v>201</v>
      </c>
      <c r="AF47" s="159" t="s">
        <v>679</v>
      </c>
      <c r="AG47" s="37" t="s">
        <v>695</v>
      </c>
      <c r="AH47" s="4" t="s">
        <v>667</v>
      </c>
      <c r="AI47" s="4">
        <v>2016</v>
      </c>
      <c r="AJ47" s="151" t="s">
        <v>573</v>
      </c>
      <c r="AK47" s="43" t="s">
        <v>694</v>
      </c>
      <c r="AL47" s="16">
        <v>34</v>
      </c>
    </row>
    <row r="48" spans="1:38" s="7" customFormat="1" ht="38.25" x14ac:dyDescent="0.25">
      <c r="A48" s="45">
        <v>2016</v>
      </c>
      <c r="B48" s="43" t="s">
        <v>402</v>
      </c>
      <c r="C48" s="46" t="s">
        <v>68</v>
      </c>
      <c r="D48" s="4">
        <v>31</v>
      </c>
      <c r="E48" s="4" t="s">
        <v>124</v>
      </c>
      <c r="F48" s="4" t="s">
        <v>124</v>
      </c>
      <c r="G48" s="4" t="s">
        <v>198</v>
      </c>
      <c r="H48" s="4" t="s">
        <v>507</v>
      </c>
      <c r="I48" s="4" t="s">
        <v>246</v>
      </c>
      <c r="J48" s="4" t="s">
        <v>247</v>
      </c>
      <c r="K48" s="4" t="s">
        <v>128</v>
      </c>
      <c r="L48" s="4" t="s">
        <v>20</v>
      </c>
      <c r="M48" s="4">
        <v>0</v>
      </c>
      <c r="N48" s="6">
        <v>0</v>
      </c>
      <c r="O48" s="4" t="s">
        <v>21</v>
      </c>
      <c r="P48" s="4" t="s">
        <v>22</v>
      </c>
      <c r="Q48" s="4" t="s">
        <v>22</v>
      </c>
      <c r="R48" s="4" t="s">
        <v>21</v>
      </c>
      <c r="S48" s="4" t="s">
        <v>129</v>
      </c>
      <c r="T48" s="4" t="s">
        <v>129</v>
      </c>
      <c r="U48" s="4" t="s">
        <v>128</v>
      </c>
      <c r="V48" s="4" t="s">
        <v>226</v>
      </c>
      <c r="W48" s="4" t="s">
        <v>242</v>
      </c>
      <c r="X48" s="22" t="s">
        <v>278</v>
      </c>
      <c r="Y48" s="22" t="s">
        <v>122</v>
      </c>
      <c r="Z48" s="6">
        <v>350</v>
      </c>
      <c r="AA48" s="6">
        <f t="shared" si="2"/>
        <v>350</v>
      </c>
      <c r="AB48" s="36">
        <f>0</f>
        <v>0</v>
      </c>
      <c r="AC48" s="4" t="s">
        <v>405</v>
      </c>
      <c r="AD48" s="43" t="s">
        <v>676</v>
      </c>
      <c r="AE48" s="29" t="s">
        <v>201</v>
      </c>
      <c r="AF48" s="159" t="s">
        <v>679</v>
      </c>
      <c r="AG48" s="37" t="s">
        <v>695</v>
      </c>
      <c r="AH48" s="4" t="s">
        <v>667</v>
      </c>
      <c r="AI48" s="4">
        <v>2016</v>
      </c>
      <c r="AJ48" s="151" t="s">
        <v>573</v>
      </c>
      <c r="AK48" s="43" t="s">
        <v>694</v>
      </c>
      <c r="AL48" s="16">
        <v>37</v>
      </c>
    </row>
    <row r="49" spans="1:38" s="7" customFormat="1" ht="38.25" x14ac:dyDescent="0.25">
      <c r="A49" s="45">
        <v>2016</v>
      </c>
      <c r="B49" s="50" t="s">
        <v>402</v>
      </c>
      <c r="C49" s="46" t="s">
        <v>68</v>
      </c>
      <c r="D49" s="4">
        <v>31</v>
      </c>
      <c r="E49" s="4" t="s">
        <v>124</v>
      </c>
      <c r="F49" s="4" t="s">
        <v>124</v>
      </c>
      <c r="G49" s="4" t="s">
        <v>198</v>
      </c>
      <c r="H49" s="4" t="s">
        <v>508</v>
      </c>
      <c r="I49" s="4" t="s">
        <v>244</v>
      </c>
      <c r="J49" s="4" t="s">
        <v>245</v>
      </c>
      <c r="K49" s="4" t="s">
        <v>128</v>
      </c>
      <c r="L49" s="4" t="s">
        <v>20</v>
      </c>
      <c r="M49" s="4">
        <v>0</v>
      </c>
      <c r="N49" s="6">
        <v>0</v>
      </c>
      <c r="O49" s="4" t="s">
        <v>21</v>
      </c>
      <c r="P49" s="4" t="s">
        <v>22</v>
      </c>
      <c r="Q49" s="4" t="s">
        <v>22</v>
      </c>
      <c r="R49" s="4" t="s">
        <v>21</v>
      </c>
      <c r="S49" s="4" t="s">
        <v>129</v>
      </c>
      <c r="T49" s="4" t="s">
        <v>129</v>
      </c>
      <c r="U49" s="4" t="s">
        <v>128</v>
      </c>
      <c r="V49" s="4" t="s">
        <v>226</v>
      </c>
      <c r="W49" s="4" t="s">
        <v>242</v>
      </c>
      <c r="X49" s="22" t="s">
        <v>278</v>
      </c>
      <c r="Y49" s="22" t="s">
        <v>122</v>
      </c>
      <c r="Z49" s="6">
        <v>350</v>
      </c>
      <c r="AA49" s="6">
        <f t="shared" si="2"/>
        <v>350</v>
      </c>
      <c r="AB49" s="36">
        <f>0</f>
        <v>0</v>
      </c>
      <c r="AC49" s="4" t="s">
        <v>405</v>
      </c>
      <c r="AD49" s="43" t="s">
        <v>676</v>
      </c>
      <c r="AE49" s="29" t="s">
        <v>201</v>
      </c>
      <c r="AF49" s="159" t="s">
        <v>679</v>
      </c>
      <c r="AG49" s="37" t="s">
        <v>695</v>
      </c>
      <c r="AH49" s="4" t="s">
        <v>667</v>
      </c>
      <c r="AI49" s="4">
        <v>2016</v>
      </c>
      <c r="AJ49" s="151" t="s">
        <v>573</v>
      </c>
      <c r="AK49" s="43" t="s">
        <v>694</v>
      </c>
      <c r="AL49" s="16">
        <v>36</v>
      </c>
    </row>
    <row r="50" spans="1:38" s="7" customFormat="1" ht="38.25" x14ac:dyDescent="0.25">
      <c r="A50" s="45">
        <v>2016</v>
      </c>
      <c r="B50" s="43" t="s">
        <v>402</v>
      </c>
      <c r="C50" s="46" t="s">
        <v>68</v>
      </c>
      <c r="D50" s="4">
        <v>31</v>
      </c>
      <c r="E50" s="4" t="s">
        <v>124</v>
      </c>
      <c r="F50" s="4" t="s">
        <v>124</v>
      </c>
      <c r="G50" s="4" t="s">
        <v>198</v>
      </c>
      <c r="H50" s="4" t="s">
        <v>509</v>
      </c>
      <c r="I50" s="4" t="s">
        <v>243</v>
      </c>
      <c r="J50" s="4" t="s">
        <v>224</v>
      </c>
      <c r="K50" s="4" t="s">
        <v>128</v>
      </c>
      <c r="L50" s="4" t="s">
        <v>20</v>
      </c>
      <c r="M50" s="4">
        <v>0</v>
      </c>
      <c r="N50" s="6">
        <v>0</v>
      </c>
      <c r="O50" s="4" t="s">
        <v>21</v>
      </c>
      <c r="P50" s="4" t="s">
        <v>22</v>
      </c>
      <c r="Q50" s="4" t="s">
        <v>22</v>
      </c>
      <c r="R50" s="4" t="s">
        <v>21</v>
      </c>
      <c r="S50" s="4" t="s">
        <v>129</v>
      </c>
      <c r="T50" s="4" t="s">
        <v>129</v>
      </c>
      <c r="U50" s="4" t="s">
        <v>128</v>
      </c>
      <c r="V50" s="4" t="s">
        <v>226</v>
      </c>
      <c r="W50" s="4" t="s">
        <v>242</v>
      </c>
      <c r="X50" s="22" t="s">
        <v>278</v>
      </c>
      <c r="Y50" s="22" t="s">
        <v>122</v>
      </c>
      <c r="Z50" s="6">
        <v>350</v>
      </c>
      <c r="AA50" s="6">
        <v>350</v>
      </c>
      <c r="AB50" s="36">
        <f>0</f>
        <v>0</v>
      </c>
      <c r="AC50" s="4" t="s">
        <v>405</v>
      </c>
      <c r="AD50" s="43" t="s">
        <v>676</v>
      </c>
      <c r="AE50" s="29" t="s">
        <v>201</v>
      </c>
      <c r="AF50" s="159" t="s">
        <v>679</v>
      </c>
      <c r="AG50" s="37" t="s">
        <v>695</v>
      </c>
      <c r="AH50" s="4" t="s">
        <v>667</v>
      </c>
      <c r="AI50" s="4">
        <v>2016</v>
      </c>
      <c r="AJ50" s="151" t="s">
        <v>573</v>
      </c>
      <c r="AK50" s="43" t="s">
        <v>694</v>
      </c>
      <c r="AL50" s="16">
        <v>35</v>
      </c>
    </row>
    <row r="51" spans="1:38" s="58" customFormat="1" ht="38.25" x14ac:dyDescent="0.25">
      <c r="A51" s="38">
        <v>2016</v>
      </c>
      <c r="B51" s="39" t="s">
        <v>402</v>
      </c>
      <c r="C51" s="38" t="s">
        <v>68</v>
      </c>
      <c r="D51" s="38">
        <v>60</v>
      </c>
      <c r="E51" s="38" t="s">
        <v>343</v>
      </c>
      <c r="F51" s="38" t="s">
        <v>343</v>
      </c>
      <c r="G51" s="43" t="s">
        <v>198</v>
      </c>
      <c r="H51" s="43" t="s">
        <v>516</v>
      </c>
      <c r="I51" s="43" t="s">
        <v>430</v>
      </c>
      <c r="J51" s="43" t="s">
        <v>431</v>
      </c>
      <c r="K51" s="43" t="s">
        <v>428</v>
      </c>
      <c r="L51" s="43" t="s">
        <v>20</v>
      </c>
      <c r="M51" s="39">
        <v>0</v>
      </c>
      <c r="N51" s="40">
        <v>0</v>
      </c>
      <c r="O51" s="41" t="s">
        <v>21</v>
      </c>
      <c r="P51" s="41" t="s">
        <v>22</v>
      </c>
      <c r="Q51" s="41" t="s">
        <v>22</v>
      </c>
      <c r="R51" s="41" t="s">
        <v>21</v>
      </c>
      <c r="S51" s="41" t="s">
        <v>21</v>
      </c>
      <c r="T51" s="41" t="s">
        <v>55</v>
      </c>
      <c r="U51" s="43" t="s">
        <v>428</v>
      </c>
      <c r="V51" s="43" t="s">
        <v>429</v>
      </c>
      <c r="W51" s="43" t="s">
        <v>406</v>
      </c>
      <c r="X51" s="22" t="s">
        <v>359</v>
      </c>
      <c r="Y51" s="22" t="s">
        <v>122</v>
      </c>
      <c r="Z51" s="36">
        <v>470</v>
      </c>
      <c r="AA51" s="36">
        <f t="shared" ref="AA51:AA57" si="3">Z51</f>
        <v>470</v>
      </c>
      <c r="AB51" s="36">
        <f>0</f>
        <v>0</v>
      </c>
      <c r="AC51" s="43" t="s">
        <v>463</v>
      </c>
      <c r="AD51" s="43" t="s">
        <v>676</v>
      </c>
      <c r="AE51" s="41" t="s">
        <v>201</v>
      </c>
      <c r="AF51" s="159" t="s">
        <v>679</v>
      </c>
      <c r="AG51" s="37" t="s">
        <v>695</v>
      </c>
      <c r="AH51" s="4" t="s">
        <v>667</v>
      </c>
      <c r="AI51" s="4">
        <v>2016</v>
      </c>
      <c r="AJ51" s="151" t="s">
        <v>573</v>
      </c>
      <c r="AK51" s="43" t="s">
        <v>694</v>
      </c>
      <c r="AL51" s="37">
        <v>84</v>
      </c>
    </row>
    <row r="52" spans="1:38" s="58" customFormat="1" ht="69" customHeight="1" x14ac:dyDescent="0.25">
      <c r="A52" s="38">
        <v>2016</v>
      </c>
      <c r="B52" s="39" t="s">
        <v>402</v>
      </c>
      <c r="C52" s="38" t="s">
        <v>68</v>
      </c>
      <c r="D52" s="38">
        <v>7</v>
      </c>
      <c r="E52" s="38" t="s">
        <v>79</v>
      </c>
      <c r="F52" s="38" t="s">
        <v>79</v>
      </c>
      <c r="G52" s="38" t="s">
        <v>80</v>
      </c>
      <c r="H52" s="43" t="s">
        <v>449</v>
      </c>
      <c r="I52" s="43" t="s">
        <v>81</v>
      </c>
      <c r="J52" s="43" t="s">
        <v>82</v>
      </c>
      <c r="K52" s="38" t="s">
        <v>403</v>
      </c>
      <c r="L52" s="38" t="s">
        <v>20</v>
      </c>
      <c r="M52" s="39">
        <v>0</v>
      </c>
      <c r="N52" s="40">
        <v>0</v>
      </c>
      <c r="O52" s="41" t="s">
        <v>21</v>
      </c>
      <c r="P52" s="41" t="s">
        <v>22</v>
      </c>
      <c r="Q52" s="41" t="s">
        <v>22</v>
      </c>
      <c r="R52" s="41" t="s">
        <v>21</v>
      </c>
      <c r="S52" s="41" t="s">
        <v>21</v>
      </c>
      <c r="T52" s="41" t="s">
        <v>55</v>
      </c>
      <c r="U52" s="38" t="s">
        <v>403</v>
      </c>
      <c r="V52" s="42" t="s">
        <v>404</v>
      </c>
      <c r="W52" s="42" t="s">
        <v>405</v>
      </c>
      <c r="X52" s="43" t="s">
        <v>84</v>
      </c>
      <c r="Y52" s="43" t="s">
        <v>119</v>
      </c>
      <c r="Z52" s="44">
        <v>1862.01</v>
      </c>
      <c r="AA52" s="36">
        <f t="shared" si="3"/>
        <v>1862.01</v>
      </c>
      <c r="AB52" s="36">
        <f>0</f>
        <v>0</v>
      </c>
      <c r="AC52" s="43" t="s">
        <v>696</v>
      </c>
      <c r="AD52" s="43" t="s">
        <v>676</v>
      </c>
      <c r="AE52" s="41" t="s">
        <v>201</v>
      </c>
      <c r="AF52" s="159" t="s">
        <v>679</v>
      </c>
      <c r="AG52" s="37" t="s">
        <v>695</v>
      </c>
      <c r="AH52" s="4" t="s">
        <v>667</v>
      </c>
      <c r="AI52" s="4">
        <v>2016</v>
      </c>
      <c r="AJ52" s="151" t="s">
        <v>573</v>
      </c>
      <c r="AK52" s="43" t="s">
        <v>694</v>
      </c>
      <c r="AL52" s="37">
        <v>75</v>
      </c>
    </row>
    <row r="53" spans="1:38" s="58" customFormat="1" ht="69" customHeight="1" x14ac:dyDescent="0.25">
      <c r="A53" s="38">
        <v>2016</v>
      </c>
      <c r="B53" s="39" t="s">
        <v>402</v>
      </c>
      <c r="C53" s="38" t="s">
        <v>68</v>
      </c>
      <c r="D53" s="38">
        <v>7</v>
      </c>
      <c r="E53" s="38" t="s">
        <v>79</v>
      </c>
      <c r="F53" s="38" t="s">
        <v>79</v>
      </c>
      <c r="G53" s="38" t="s">
        <v>80</v>
      </c>
      <c r="H53" s="43" t="s">
        <v>450</v>
      </c>
      <c r="I53" s="43" t="s">
        <v>81</v>
      </c>
      <c r="J53" s="43" t="s">
        <v>82</v>
      </c>
      <c r="K53" s="38" t="s">
        <v>403</v>
      </c>
      <c r="L53" s="38" t="s">
        <v>20</v>
      </c>
      <c r="M53" s="39">
        <v>0</v>
      </c>
      <c r="N53" s="40">
        <v>0</v>
      </c>
      <c r="O53" s="41" t="s">
        <v>21</v>
      </c>
      <c r="P53" s="41" t="s">
        <v>22</v>
      </c>
      <c r="Q53" s="41" t="s">
        <v>22</v>
      </c>
      <c r="R53" s="41" t="s">
        <v>21</v>
      </c>
      <c r="S53" s="41" t="s">
        <v>21</v>
      </c>
      <c r="T53" s="41" t="s">
        <v>55</v>
      </c>
      <c r="U53" s="38" t="s">
        <v>403</v>
      </c>
      <c r="V53" s="42" t="s">
        <v>406</v>
      </c>
      <c r="W53" s="42" t="s">
        <v>406</v>
      </c>
      <c r="X53" s="43" t="s">
        <v>84</v>
      </c>
      <c r="Y53" s="43" t="s">
        <v>119</v>
      </c>
      <c r="Z53" s="44">
        <v>264</v>
      </c>
      <c r="AA53" s="36">
        <f t="shared" si="3"/>
        <v>264</v>
      </c>
      <c r="AB53" s="36">
        <f>0</f>
        <v>0</v>
      </c>
      <c r="AC53" s="43" t="s">
        <v>463</v>
      </c>
      <c r="AD53" s="43" t="s">
        <v>676</v>
      </c>
      <c r="AE53" s="41" t="s">
        <v>201</v>
      </c>
      <c r="AF53" s="159" t="s">
        <v>679</v>
      </c>
      <c r="AG53" s="37" t="s">
        <v>695</v>
      </c>
      <c r="AH53" s="4" t="s">
        <v>667</v>
      </c>
      <c r="AI53" s="4">
        <v>2016</v>
      </c>
      <c r="AJ53" s="151" t="s">
        <v>573</v>
      </c>
      <c r="AK53" s="43" t="s">
        <v>694</v>
      </c>
      <c r="AL53" s="37">
        <v>76</v>
      </c>
    </row>
    <row r="54" spans="1:38" s="58" customFormat="1" ht="69" customHeight="1" x14ac:dyDescent="0.25">
      <c r="A54" s="51">
        <v>2016</v>
      </c>
      <c r="B54" s="51" t="s">
        <v>402</v>
      </c>
      <c r="C54" s="51" t="s">
        <v>68</v>
      </c>
      <c r="D54" s="43">
        <v>3</v>
      </c>
      <c r="E54" s="43" t="s">
        <v>67</v>
      </c>
      <c r="F54" s="43" t="s">
        <v>555</v>
      </c>
      <c r="G54" s="43" t="s">
        <v>556</v>
      </c>
      <c r="H54" s="43" t="s">
        <v>558</v>
      </c>
      <c r="I54" s="43" t="s">
        <v>557</v>
      </c>
      <c r="J54" s="43" t="s">
        <v>71</v>
      </c>
      <c r="K54" s="43" t="s">
        <v>554</v>
      </c>
      <c r="L54" s="43" t="s">
        <v>20</v>
      </c>
      <c r="M54" s="43">
        <v>0</v>
      </c>
      <c r="N54" s="40">
        <v>0</v>
      </c>
      <c r="O54" s="41" t="s">
        <v>21</v>
      </c>
      <c r="P54" s="41" t="s">
        <v>22</v>
      </c>
      <c r="Q54" s="41" t="s">
        <v>22</v>
      </c>
      <c r="R54" s="41" t="s">
        <v>21</v>
      </c>
      <c r="S54" s="41" t="s">
        <v>21</v>
      </c>
      <c r="T54" s="41" t="s">
        <v>55</v>
      </c>
      <c r="U54" s="43" t="s">
        <v>554</v>
      </c>
      <c r="V54" s="42" t="s">
        <v>429</v>
      </c>
      <c r="W54" s="43" t="s">
        <v>406</v>
      </c>
      <c r="X54" s="43" t="s">
        <v>369</v>
      </c>
      <c r="Y54" s="43" t="s">
        <v>119</v>
      </c>
      <c r="Z54" s="36">
        <v>9597.59</v>
      </c>
      <c r="AA54" s="36">
        <f t="shared" si="3"/>
        <v>9597.59</v>
      </c>
      <c r="AB54" s="36">
        <f>0</f>
        <v>0</v>
      </c>
      <c r="AC54" s="43" t="s">
        <v>463</v>
      </c>
      <c r="AD54" s="43" t="s">
        <v>676</v>
      </c>
      <c r="AE54" s="43" t="s">
        <v>201</v>
      </c>
      <c r="AF54" s="159" t="s">
        <v>679</v>
      </c>
      <c r="AG54" s="37" t="s">
        <v>695</v>
      </c>
      <c r="AH54" s="4" t="s">
        <v>667</v>
      </c>
      <c r="AI54" s="4">
        <v>2016</v>
      </c>
      <c r="AJ54" s="151" t="s">
        <v>573</v>
      </c>
      <c r="AK54" s="43" t="s">
        <v>694</v>
      </c>
      <c r="AL54" s="37">
        <v>106</v>
      </c>
    </row>
    <row r="55" spans="1:38" s="58" customFormat="1" ht="69" customHeight="1" x14ac:dyDescent="0.25">
      <c r="A55" s="38">
        <v>2016</v>
      </c>
      <c r="B55" s="39" t="s">
        <v>402</v>
      </c>
      <c r="C55" s="38" t="s">
        <v>68</v>
      </c>
      <c r="D55" s="38">
        <v>7</v>
      </c>
      <c r="E55" s="38" t="s">
        <v>416</v>
      </c>
      <c r="F55" s="38" t="s">
        <v>416</v>
      </c>
      <c r="G55" s="38" t="s">
        <v>407</v>
      </c>
      <c r="H55" s="38" t="s">
        <v>517</v>
      </c>
      <c r="I55" s="38" t="s">
        <v>417</v>
      </c>
      <c r="J55" s="38" t="s">
        <v>418</v>
      </c>
      <c r="K55" s="38" t="s">
        <v>534</v>
      </c>
      <c r="L55" s="38" t="s">
        <v>20</v>
      </c>
      <c r="M55" s="39">
        <v>0</v>
      </c>
      <c r="N55" s="40">
        <v>0</v>
      </c>
      <c r="O55" s="41" t="s">
        <v>21</v>
      </c>
      <c r="P55" s="41" t="s">
        <v>22</v>
      </c>
      <c r="Q55" s="41" t="s">
        <v>22</v>
      </c>
      <c r="R55" s="41" t="s">
        <v>21</v>
      </c>
      <c r="S55" s="41" t="s">
        <v>22</v>
      </c>
      <c r="T55" s="41" t="s">
        <v>237</v>
      </c>
      <c r="U55" s="38" t="s">
        <v>534</v>
      </c>
      <c r="V55" s="42" t="s">
        <v>442</v>
      </c>
      <c r="W55" s="43" t="s">
        <v>442</v>
      </c>
      <c r="X55" s="43" t="s">
        <v>211</v>
      </c>
      <c r="Y55" s="43" t="s">
        <v>119</v>
      </c>
      <c r="Z55" s="44">
        <v>938</v>
      </c>
      <c r="AA55" s="36">
        <f t="shared" si="3"/>
        <v>938</v>
      </c>
      <c r="AB55" s="36">
        <f>0</f>
        <v>0</v>
      </c>
      <c r="AC55" s="43" t="s">
        <v>405</v>
      </c>
      <c r="AD55" s="43" t="s">
        <v>676</v>
      </c>
      <c r="AE55" s="41" t="s">
        <v>201</v>
      </c>
      <c r="AF55" s="159" t="s">
        <v>679</v>
      </c>
      <c r="AG55" s="37" t="s">
        <v>695</v>
      </c>
      <c r="AH55" s="4" t="s">
        <v>667</v>
      </c>
      <c r="AI55" s="4">
        <v>2016</v>
      </c>
      <c r="AJ55" s="151" t="s">
        <v>573</v>
      </c>
      <c r="AK55" s="43" t="s">
        <v>694</v>
      </c>
      <c r="AL55" s="37">
        <v>79</v>
      </c>
    </row>
    <row r="56" spans="1:38" s="58" customFormat="1" ht="57" customHeight="1" x14ac:dyDescent="0.25">
      <c r="A56" s="38">
        <v>2016</v>
      </c>
      <c r="B56" s="39" t="s">
        <v>402</v>
      </c>
      <c r="C56" s="43" t="s">
        <v>68</v>
      </c>
      <c r="D56" s="43">
        <v>20</v>
      </c>
      <c r="E56" s="43" t="s">
        <v>415</v>
      </c>
      <c r="F56" s="43" t="s">
        <v>415</v>
      </c>
      <c r="G56" s="43" t="s">
        <v>202</v>
      </c>
      <c r="H56" s="43" t="s">
        <v>522</v>
      </c>
      <c r="I56" s="43" t="s">
        <v>413</v>
      </c>
      <c r="J56" s="43" t="s">
        <v>414</v>
      </c>
      <c r="K56" s="43" t="s">
        <v>462</v>
      </c>
      <c r="L56" s="43" t="s">
        <v>20</v>
      </c>
      <c r="M56" s="43">
        <v>0</v>
      </c>
      <c r="N56" s="36">
        <v>0</v>
      </c>
      <c r="O56" s="43" t="s">
        <v>21</v>
      </c>
      <c r="P56" s="43" t="s">
        <v>22</v>
      </c>
      <c r="Q56" s="43" t="s">
        <v>22</v>
      </c>
      <c r="R56" s="43" t="s">
        <v>21</v>
      </c>
      <c r="S56" s="43" t="s">
        <v>21</v>
      </c>
      <c r="T56" s="43" t="s">
        <v>55</v>
      </c>
      <c r="U56" s="43" t="s">
        <v>462</v>
      </c>
      <c r="V56" s="43" t="s">
        <v>436</v>
      </c>
      <c r="W56" s="43" t="s">
        <v>463</v>
      </c>
      <c r="X56" s="43" t="s">
        <v>518</v>
      </c>
      <c r="Y56" s="43" t="s">
        <v>119</v>
      </c>
      <c r="Z56" s="36">
        <v>5887</v>
      </c>
      <c r="AA56" s="36">
        <f t="shared" si="3"/>
        <v>5887</v>
      </c>
      <c r="AB56" s="36">
        <f>0</f>
        <v>0</v>
      </c>
      <c r="AC56" s="43" t="s">
        <v>698</v>
      </c>
      <c r="AD56" s="43" t="s">
        <v>676</v>
      </c>
      <c r="AE56" s="41" t="s">
        <v>201</v>
      </c>
      <c r="AF56" s="159" t="s">
        <v>679</v>
      </c>
      <c r="AG56" s="37" t="s">
        <v>695</v>
      </c>
      <c r="AH56" s="4" t="s">
        <v>667</v>
      </c>
      <c r="AI56" s="4">
        <v>2016</v>
      </c>
      <c r="AJ56" s="151" t="s">
        <v>573</v>
      </c>
      <c r="AK56" s="43" t="s">
        <v>694</v>
      </c>
      <c r="AL56" s="37">
        <v>95</v>
      </c>
    </row>
    <row r="57" spans="1:38" s="48" customFormat="1" ht="38.25" x14ac:dyDescent="0.25">
      <c r="A57" s="43">
        <v>2016</v>
      </c>
      <c r="B57" s="43" t="s">
        <v>402</v>
      </c>
      <c r="C57" s="43" t="s">
        <v>68</v>
      </c>
      <c r="D57" s="43">
        <v>20</v>
      </c>
      <c r="E57" s="43" t="s">
        <v>415</v>
      </c>
      <c r="F57" s="43" t="s">
        <v>415</v>
      </c>
      <c r="G57" s="43" t="s">
        <v>202</v>
      </c>
      <c r="H57" s="43" t="s">
        <v>519</v>
      </c>
      <c r="I57" s="43" t="s">
        <v>460</v>
      </c>
      <c r="J57" s="43" t="s">
        <v>461</v>
      </c>
      <c r="K57" s="43" t="s">
        <v>462</v>
      </c>
      <c r="L57" s="43" t="s">
        <v>20</v>
      </c>
      <c r="M57" s="43">
        <v>0</v>
      </c>
      <c r="N57" s="36">
        <v>0</v>
      </c>
      <c r="O57" s="43" t="s">
        <v>21</v>
      </c>
      <c r="P57" s="43" t="s">
        <v>22</v>
      </c>
      <c r="Q57" s="43" t="s">
        <v>22</v>
      </c>
      <c r="R57" s="43" t="s">
        <v>21</v>
      </c>
      <c r="S57" s="43" t="s">
        <v>21</v>
      </c>
      <c r="T57" s="43" t="s">
        <v>55</v>
      </c>
      <c r="U57" s="43" t="s">
        <v>462</v>
      </c>
      <c r="V57" s="43" t="s">
        <v>436</v>
      </c>
      <c r="W57" s="43" t="s">
        <v>463</v>
      </c>
      <c r="X57" s="49" t="s">
        <v>518</v>
      </c>
      <c r="Y57" s="43" t="s">
        <v>119</v>
      </c>
      <c r="Z57" s="36">
        <v>5212</v>
      </c>
      <c r="AA57" s="36">
        <f t="shared" si="3"/>
        <v>5212</v>
      </c>
      <c r="AB57" s="36">
        <f>0</f>
        <v>0</v>
      </c>
      <c r="AC57" s="43" t="s">
        <v>698</v>
      </c>
      <c r="AD57" s="43" t="s">
        <v>676</v>
      </c>
      <c r="AE57" s="43" t="s">
        <v>201</v>
      </c>
      <c r="AF57" s="159" t="s">
        <v>679</v>
      </c>
      <c r="AG57" s="37" t="s">
        <v>695</v>
      </c>
      <c r="AH57" s="4" t="s">
        <v>667</v>
      </c>
      <c r="AI57" s="4">
        <v>2016</v>
      </c>
      <c r="AJ57" s="151" t="s">
        <v>573</v>
      </c>
      <c r="AK57" s="43" t="s">
        <v>694</v>
      </c>
      <c r="AL57" s="37">
        <v>94</v>
      </c>
    </row>
    <row r="58" spans="1:38" s="58" customFormat="1" ht="53.25" customHeight="1" x14ac:dyDescent="0.25">
      <c r="A58" s="38">
        <v>2016</v>
      </c>
      <c r="B58" s="39" t="s">
        <v>402</v>
      </c>
      <c r="C58" s="38" t="s">
        <v>68</v>
      </c>
      <c r="D58" s="43">
        <v>67</v>
      </c>
      <c r="E58" s="43" t="s">
        <v>24</v>
      </c>
      <c r="F58" s="43" t="s">
        <v>24</v>
      </c>
      <c r="G58" s="43" t="s">
        <v>198</v>
      </c>
      <c r="H58" s="43" t="s">
        <v>362</v>
      </c>
      <c r="I58" s="43" t="s">
        <v>304</v>
      </c>
      <c r="J58" s="43" t="s">
        <v>305</v>
      </c>
      <c r="K58" s="43" t="s">
        <v>419</v>
      </c>
      <c r="L58" s="43" t="s">
        <v>20</v>
      </c>
      <c r="M58" s="39">
        <v>0</v>
      </c>
      <c r="N58" s="40">
        <v>0</v>
      </c>
      <c r="O58" s="41" t="s">
        <v>21</v>
      </c>
      <c r="P58" s="41" t="s">
        <v>22</v>
      </c>
      <c r="Q58" s="41" t="s">
        <v>22</v>
      </c>
      <c r="R58" s="41" t="s">
        <v>21</v>
      </c>
      <c r="S58" s="41" t="s">
        <v>21</v>
      </c>
      <c r="T58" s="41" t="s">
        <v>55</v>
      </c>
      <c r="U58" s="43" t="s">
        <v>419</v>
      </c>
      <c r="V58" s="43" t="s">
        <v>420</v>
      </c>
      <c r="W58" s="43" t="s">
        <v>421</v>
      </c>
      <c r="X58" s="49" t="s">
        <v>372</v>
      </c>
      <c r="Y58" s="43" t="s">
        <v>119</v>
      </c>
      <c r="Z58" s="36">
        <v>280</v>
      </c>
      <c r="AA58" s="36">
        <f t="shared" ref="AA58:AA65" si="4">Z58</f>
        <v>280</v>
      </c>
      <c r="AB58" s="36">
        <f>0</f>
        <v>0</v>
      </c>
      <c r="AC58" s="43" t="s">
        <v>441</v>
      </c>
      <c r="AD58" s="43" t="s">
        <v>676</v>
      </c>
      <c r="AE58" s="41" t="s">
        <v>201</v>
      </c>
      <c r="AF58" s="159" t="s">
        <v>679</v>
      </c>
      <c r="AG58" s="37" t="s">
        <v>695</v>
      </c>
      <c r="AH58" s="4" t="s">
        <v>667</v>
      </c>
      <c r="AI58" s="4">
        <v>2016</v>
      </c>
      <c r="AJ58" s="151" t="s">
        <v>573</v>
      </c>
      <c r="AK58" s="43" t="s">
        <v>694</v>
      </c>
      <c r="AL58" s="37">
        <v>81</v>
      </c>
    </row>
    <row r="59" spans="1:38" s="58" customFormat="1" ht="56.25" customHeight="1" x14ac:dyDescent="0.25">
      <c r="A59" s="38">
        <v>2016</v>
      </c>
      <c r="B59" s="39" t="s">
        <v>402</v>
      </c>
      <c r="C59" s="38" t="s">
        <v>68</v>
      </c>
      <c r="D59" s="43">
        <v>20</v>
      </c>
      <c r="E59" s="43" t="s">
        <v>100</v>
      </c>
      <c r="F59" s="43" t="s">
        <v>100</v>
      </c>
      <c r="G59" s="43" t="s">
        <v>198</v>
      </c>
      <c r="H59" s="43" t="s">
        <v>514</v>
      </c>
      <c r="I59" s="43" t="s">
        <v>157</v>
      </c>
      <c r="J59" s="43" t="s">
        <v>82</v>
      </c>
      <c r="K59" s="43" t="s">
        <v>419</v>
      </c>
      <c r="L59" s="43" t="s">
        <v>20</v>
      </c>
      <c r="M59" s="39">
        <v>0</v>
      </c>
      <c r="N59" s="40">
        <v>0</v>
      </c>
      <c r="O59" s="41" t="s">
        <v>21</v>
      </c>
      <c r="P59" s="41" t="s">
        <v>22</v>
      </c>
      <c r="Q59" s="41" t="s">
        <v>22</v>
      </c>
      <c r="R59" s="41" t="s">
        <v>21</v>
      </c>
      <c r="S59" s="41" t="s">
        <v>21</v>
      </c>
      <c r="T59" s="41" t="s">
        <v>55</v>
      </c>
      <c r="U59" s="43" t="s">
        <v>419</v>
      </c>
      <c r="V59" s="43" t="s">
        <v>420</v>
      </c>
      <c r="W59" s="43" t="s">
        <v>421</v>
      </c>
      <c r="X59" s="49" t="s">
        <v>372</v>
      </c>
      <c r="Y59" s="43" t="s">
        <v>119</v>
      </c>
      <c r="Z59" s="36">
        <v>280</v>
      </c>
      <c r="AA59" s="36">
        <f t="shared" si="4"/>
        <v>280</v>
      </c>
      <c r="AB59" s="36">
        <f>0</f>
        <v>0</v>
      </c>
      <c r="AC59" s="43" t="s">
        <v>441</v>
      </c>
      <c r="AD59" s="43" t="s">
        <v>676</v>
      </c>
      <c r="AE59" s="41" t="s">
        <v>201</v>
      </c>
      <c r="AF59" s="159" t="s">
        <v>679</v>
      </c>
      <c r="AG59" s="37" t="s">
        <v>695</v>
      </c>
      <c r="AH59" s="4" t="s">
        <v>667</v>
      </c>
      <c r="AI59" s="4">
        <v>2016</v>
      </c>
      <c r="AJ59" s="151" t="s">
        <v>573</v>
      </c>
      <c r="AK59" s="43" t="s">
        <v>694</v>
      </c>
      <c r="AL59" s="37">
        <v>80</v>
      </c>
    </row>
    <row r="60" spans="1:38" s="7" customFormat="1" ht="38.25" x14ac:dyDescent="0.25">
      <c r="A60" s="20">
        <v>2016</v>
      </c>
      <c r="B60" s="43" t="s">
        <v>402</v>
      </c>
      <c r="C60" s="20" t="s">
        <v>68</v>
      </c>
      <c r="D60" s="4">
        <v>20</v>
      </c>
      <c r="E60" s="4" t="s">
        <v>100</v>
      </c>
      <c r="F60" s="4" t="s">
        <v>100</v>
      </c>
      <c r="G60" s="4" t="s">
        <v>198</v>
      </c>
      <c r="H60" s="4" t="s">
        <v>515</v>
      </c>
      <c r="I60" s="4" t="s">
        <v>157</v>
      </c>
      <c r="J60" s="4" t="s">
        <v>82</v>
      </c>
      <c r="K60" s="4" t="s">
        <v>158</v>
      </c>
      <c r="L60" s="4" t="s">
        <v>20</v>
      </c>
      <c r="M60" s="4">
        <v>0</v>
      </c>
      <c r="N60" s="6">
        <v>0</v>
      </c>
      <c r="O60" s="4" t="s">
        <v>21</v>
      </c>
      <c r="P60" s="4" t="s">
        <v>22</v>
      </c>
      <c r="Q60" s="4" t="s">
        <v>22</v>
      </c>
      <c r="R60" s="4" t="s">
        <v>21</v>
      </c>
      <c r="S60" s="4" t="s">
        <v>21</v>
      </c>
      <c r="T60" s="4" t="s">
        <v>55</v>
      </c>
      <c r="U60" s="4" t="s">
        <v>158</v>
      </c>
      <c r="V60" s="4" t="s">
        <v>159</v>
      </c>
      <c r="W60" s="4" t="s">
        <v>159</v>
      </c>
      <c r="X60" s="49" t="s">
        <v>372</v>
      </c>
      <c r="Y60" s="43" t="s">
        <v>119</v>
      </c>
      <c r="Z60" s="6">
        <v>195</v>
      </c>
      <c r="AA60" s="6">
        <f t="shared" si="4"/>
        <v>195</v>
      </c>
      <c r="AB60" s="36">
        <f>0</f>
        <v>0</v>
      </c>
      <c r="AC60" s="4" t="s">
        <v>683</v>
      </c>
      <c r="AD60" s="43" t="s">
        <v>676</v>
      </c>
      <c r="AE60" s="29" t="s">
        <v>201</v>
      </c>
      <c r="AF60" s="159" t="s">
        <v>679</v>
      </c>
      <c r="AG60" s="37" t="s">
        <v>695</v>
      </c>
      <c r="AH60" s="4" t="s">
        <v>667</v>
      </c>
      <c r="AI60" s="4">
        <v>2016</v>
      </c>
      <c r="AJ60" s="151" t="s">
        <v>573</v>
      </c>
      <c r="AK60" s="43" t="s">
        <v>694</v>
      </c>
      <c r="AL60" s="16">
        <v>18</v>
      </c>
    </row>
    <row r="61" spans="1:38" s="48" customFormat="1" ht="50.25" customHeight="1" x14ac:dyDescent="0.25">
      <c r="A61" s="59">
        <v>2016</v>
      </c>
      <c r="B61" s="43" t="s">
        <v>402</v>
      </c>
      <c r="C61" s="60" t="s">
        <v>68</v>
      </c>
      <c r="D61" s="49">
        <v>31</v>
      </c>
      <c r="E61" s="49" t="s">
        <v>124</v>
      </c>
      <c r="F61" s="49" t="s">
        <v>124</v>
      </c>
      <c r="G61" s="49" t="s">
        <v>198</v>
      </c>
      <c r="H61" s="49" t="s">
        <v>451</v>
      </c>
      <c r="I61" s="49" t="s">
        <v>229</v>
      </c>
      <c r="J61" s="49" t="s">
        <v>230</v>
      </c>
      <c r="K61" s="49" t="s">
        <v>128</v>
      </c>
      <c r="L61" s="49" t="s">
        <v>20</v>
      </c>
      <c r="M61" s="49">
        <v>0</v>
      </c>
      <c r="N61" s="61">
        <v>0</v>
      </c>
      <c r="O61" s="49" t="s">
        <v>21</v>
      </c>
      <c r="P61" s="49" t="s">
        <v>22</v>
      </c>
      <c r="Q61" s="49" t="s">
        <v>22</v>
      </c>
      <c r="R61" s="49" t="s">
        <v>21</v>
      </c>
      <c r="S61" s="49" t="s">
        <v>129</v>
      </c>
      <c r="T61" s="49" t="s">
        <v>129</v>
      </c>
      <c r="U61" s="49" t="s">
        <v>128</v>
      </c>
      <c r="V61" s="49" t="s">
        <v>225</v>
      </c>
      <c r="W61" s="49" t="s">
        <v>226</v>
      </c>
      <c r="X61" s="49" t="s">
        <v>372</v>
      </c>
      <c r="Y61" s="49" t="s">
        <v>119</v>
      </c>
      <c r="Z61" s="61">
        <v>1086</v>
      </c>
      <c r="AA61" s="61">
        <f t="shared" si="4"/>
        <v>1086</v>
      </c>
      <c r="AB61" s="36">
        <f>0</f>
        <v>0</v>
      </c>
      <c r="AC61" s="49" t="s">
        <v>690</v>
      </c>
      <c r="AD61" s="43" t="s">
        <v>676</v>
      </c>
      <c r="AE61" s="43" t="s">
        <v>201</v>
      </c>
      <c r="AF61" s="159" t="s">
        <v>679</v>
      </c>
      <c r="AG61" s="37" t="s">
        <v>695</v>
      </c>
      <c r="AH61" s="4" t="s">
        <v>667</v>
      </c>
      <c r="AI61" s="4">
        <v>2016</v>
      </c>
      <c r="AJ61" s="151" t="s">
        <v>573</v>
      </c>
      <c r="AK61" s="43" t="s">
        <v>694</v>
      </c>
      <c r="AL61" s="47">
        <v>30</v>
      </c>
    </row>
    <row r="62" spans="1:38" s="58" customFormat="1" ht="38.25" x14ac:dyDescent="0.25">
      <c r="A62" s="38">
        <v>2016</v>
      </c>
      <c r="B62" s="39" t="s">
        <v>402</v>
      </c>
      <c r="C62" s="38" t="s">
        <v>68</v>
      </c>
      <c r="D62" s="43">
        <v>31</v>
      </c>
      <c r="E62" s="43" t="s">
        <v>124</v>
      </c>
      <c r="F62" s="43" t="s">
        <v>124</v>
      </c>
      <c r="G62" s="43" t="s">
        <v>198</v>
      </c>
      <c r="H62" s="43" t="s">
        <v>452</v>
      </c>
      <c r="I62" s="43" t="s">
        <v>135</v>
      </c>
      <c r="J62" s="43" t="s">
        <v>136</v>
      </c>
      <c r="K62" s="43" t="s">
        <v>128</v>
      </c>
      <c r="L62" s="43" t="s">
        <v>20</v>
      </c>
      <c r="M62" s="43">
        <v>0</v>
      </c>
      <c r="N62" s="36">
        <v>0</v>
      </c>
      <c r="O62" s="43" t="s">
        <v>21</v>
      </c>
      <c r="P62" s="43" t="s">
        <v>22</v>
      </c>
      <c r="Q62" s="43" t="s">
        <v>22</v>
      </c>
      <c r="R62" s="43" t="s">
        <v>21</v>
      </c>
      <c r="S62" s="43" t="s">
        <v>129</v>
      </c>
      <c r="T62" s="43" t="s">
        <v>129</v>
      </c>
      <c r="U62" s="43" t="s">
        <v>128</v>
      </c>
      <c r="V62" s="43" t="s">
        <v>130</v>
      </c>
      <c r="W62" s="43" t="s">
        <v>131</v>
      </c>
      <c r="X62" s="49" t="s">
        <v>372</v>
      </c>
      <c r="Y62" s="49" t="s">
        <v>119</v>
      </c>
      <c r="Z62" s="36">
        <v>662</v>
      </c>
      <c r="AA62" s="36">
        <f t="shared" si="4"/>
        <v>662</v>
      </c>
      <c r="AB62" s="36">
        <f>0</f>
        <v>0</v>
      </c>
      <c r="AC62" s="43" t="s">
        <v>682</v>
      </c>
      <c r="AD62" s="43" t="s">
        <v>676</v>
      </c>
      <c r="AE62" s="41" t="s">
        <v>201</v>
      </c>
      <c r="AF62" s="159" t="s">
        <v>679</v>
      </c>
      <c r="AG62" s="37" t="s">
        <v>695</v>
      </c>
      <c r="AH62" s="4" t="s">
        <v>667</v>
      </c>
      <c r="AI62" s="4">
        <v>2016</v>
      </c>
      <c r="AJ62" s="151" t="s">
        <v>573</v>
      </c>
      <c r="AK62" s="43" t="s">
        <v>694</v>
      </c>
      <c r="AL62" s="37">
        <v>13</v>
      </c>
    </row>
    <row r="63" spans="1:38" s="7" customFormat="1" ht="38.25" x14ac:dyDescent="0.25">
      <c r="A63" s="20">
        <v>2016</v>
      </c>
      <c r="B63" s="50" t="s">
        <v>402</v>
      </c>
      <c r="C63" s="20" t="s">
        <v>68</v>
      </c>
      <c r="D63" s="4">
        <v>31</v>
      </c>
      <c r="E63" s="4" t="s">
        <v>124</v>
      </c>
      <c r="F63" s="4" t="s">
        <v>124</v>
      </c>
      <c r="G63" s="4" t="s">
        <v>198</v>
      </c>
      <c r="H63" s="4" t="s">
        <v>506</v>
      </c>
      <c r="I63" s="4" t="s">
        <v>240</v>
      </c>
      <c r="J63" s="4" t="s">
        <v>241</v>
      </c>
      <c r="K63" s="4" t="s">
        <v>128</v>
      </c>
      <c r="L63" s="4" t="s">
        <v>20</v>
      </c>
      <c r="M63" s="4">
        <v>0</v>
      </c>
      <c r="N63" s="6">
        <v>0</v>
      </c>
      <c r="O63" s="4" t="s">
        <v>21</v>
      </c>
      <c r="P63" s="4" t="s">
        <v>22</v>
      </c>
      <c r="Q63" s="4" t="s">
        <v>22</v>
      </c>
      <c r="R63" s="4" t="s">
        <v>21</v>
      </c>
      <c r="S63" s="4" t="s">
        <v>129</v>
      </c>
      <c r="T63" s="4" t="s">
        <v>129</v>
      </c>
      <c r="U63" s="4" t="s">
        <v>128</v>
      </c>
      <c r="V63" s="4" t="s">
        <v>226</v>
      </c>
      <c r="W63" s="4" t="s">
        <v>242</v>
      </c>
      <c r="X63" s="49" t="s">
        <v>372</v>
      </c>
      <c r="Y63" s="49" t="s">
        <v>119</v>
      </c>
      <c r="Z63" s="6">
        <v>507</v>
      </c>
      <c r="AA63" s="6">
        <f t="shared" si="4"/>
        <v>507</v>
      </c>
      <c r="AB63" s="36">
        <f>0</f>
        <v>0</v>
      </c>
      <c r="AC63" s="4" t="s">
        <v>405</v>
      </c>
      <c r="AD63" s="43" t="s">
        <v>676</v>
      </c>
      <c r="AE63" s="29" t="s">
        <v>201</v>
      </c>
      <c r="AF63" s="159" t="s">
        <v>679</v>
      </c>
      <c r="AG63" s="37" t="s">
        <v>695</v>
      </c>
      <c r="AH63" s="4" t="s">
        <v>667</v>
      </c>
      <c r="AI63" s="4">
        <v>2016</v>
      </c>
      <c r="AJ63" s="151" t="s">
        <v>573</v>
      </c>
      <c r="AK63" s="43" t="s">
        <v>694</v>
      </c>
      <c r="AL63" s="16">
        <v>34</v>
      </c>
    </row>
    <row r="64" spans="1:38" s="7" customFormat="1" ht="38.25" x14ac:dyDescent="0.25">
      <c r="A64" s="45">
        <v>2016</v>
      </c>
      <c r="B64" s="43" t="s">
        <v>402</v>
      </c>
      <c r="C64" s="46" t="s">
        <v>68</v>
      </c>
      <c r="D64" s="4">
        <v>31</v>
      </c>
      <c r="E64" s="4" t="s">
        <v>124</v>
      </c>
      <c r="F64" s="4" t="s">
        <v>124</v>
      </c>
      <c r="G64" s="4" t="s">
        <v>198</v>
      </c>
      <c r="H64" s="4" t="s">
        <v>507</v>
      </c>
      <c r="I64" s="4" t="s">
        <v>246</v>
      </c>
      <c r="J64" s="4" t="s">
        <v>247</v>
      </c>
      <c r="K64" s="4" t="s">
        <v>128</v>
      </c>
      <c r="L64" s="4" t="s">
        <v>20</v>
      </c>
      <c r="M64" s="4">
        <v>0</v>
      </c>
      <c r="N64" s="6">
        <v>0</v>
      </c>
      <c r="O64" s="4" t="s">
        <v>21</v>
      </c>
      <c r="P64" s="4" t="s">
        <v>22</v>
      </c>
      <c r="Q64" s="4" t="s">
        <v>22</v>
      </c>
      <c r="R64" s="4" t="s">
        <v>21</v>
      </c>
      <c r="S64" s="4" t="s">
        <v>129</v>
      </c>
      <c r="T64" s="4" t="s">
        <v>129</v>
      </c>
      <c r="U64" s="4" t="s">
        <v>128</v>
      </c>
      <c r="V64" s="4" t="s">
        <v>226</v>
      </c>
      <c r="W64" s="4" t="s">
        <v>242</v>
      </c>
      <c r="X64" s="49" t="s">
        <v>372</v>
      </c>
      <c r="Y64" s="49" t="s">
        <v>119</v>
      </c>
      <c r="Z64" s="6">
        <v>499</v>
      </c>
      <c r="AA64" s="6">
        <f t="shared" si="4"/>
        <v>499</v>
      </c>
      <c r="AB64" s="36">
        <f>0</f>
        <v>0</v>
      </c>
      <c r="AC64" s="4" t="s">
        <v>405</v>
      </c>
      <c r="AD64" s="43" t="s">
        <v>676</v>
      </c>
      <c r="AE64" s="29" t="s">
        <v>201</v>
      </c>
      <c r="AF64" s="159" t="s">
        <v>679</v>
      </c>
      <c r="AG64" s="37" t="s">
        <v>695</v>
      </c>
      <c r="AH64" s="4" t="s">
        <v>667</v>
      </c>
      <c r="AI64" s="4">
        <v>2016</v>
      </c>
      <c r="AJ64" s="151" t="s">
        <v>573</v>
      </c>
      <c r="AK64" s="43" t="s">
        <v>694</v>
      </c>
      <c r="AL64" s="16">
        <v>37</v>
      </c>
    </row>
    <row r="65" spans="1:38" s="7" customFormat="1" ht="38.25" x14ac:dyDescent="0.25">
      <c r="A65" s="45">
        <v>2016</v>
      </c>
      <c r="B65" s="50" t="s">
        <v>402</v>
      </c>
      <c r="C65" s="46" t="s">
        <v>68</v>
      </c>
      <c r="D65" s="4">
        <v>31</v>
      </c>
      <c r="E65" s="4" t="s">
        <v>124</v>
      </c>
      <c r="F65" s="4" t="s">
        <v>124</v>
      </c>
      <c r="G65" s="4" t="s">
        <v>198</v>
      </c>
      <c r="H65" s="4" t="s">
        <v>508</v>
      </c>
      <c r="I65" s="4" t="s">
        <v>244</v>
      </c>
      <c r="J65" s="4" t="s">
        <v>245</v>
      </c>
      <c r="K65" s="4" t="s">
        <v>128</v>
      </c>
      <c r="L65" s="4" t="s">
        <v>20</v>
      </c>
      <c r="M65" s="4">
        <v>0</v>
      </c>
      <c r="N65" s="6">
        <v>0</v>
      </c>
      <c r="O65" s="4" t="s">
        <v>21</v>
      </c>
      <c r="P65" s="4" t="s">
        <v>22</v>
      </c>
      <c r="Q65" s="4" t="s">
        <v>22</v>
      </c>
      <c r="R65" s="4" t="s">
        <v>21</v>
      </c>
      <c r="S65" s="4" t="s">
        <v>129</v>
      </c>
      <c r="T65" s="4" t="s">
        <v>129</v>
      </c>
      <c r="U65" s="4" t="s">
        <v>128</v>
      </c>
      <c r="V65" s="4" t="s">
        <v>226</v>
      </c>
      <c r="W65" s="4" t="s">
        <v>242</v>
      </c>
      <c r="X65" s="49" t="s">
        <v>372</v>
      </c>
      <c r="Y65" s="49" t="s">
        <v>119</v>
      </c>
      <c r="Z65" s="6">
        <v>507</v>
      </c>
      <c r="AA65" s="6">
        <f t="shared" si="4"/>
        <v>507</v>
      </c>
      <c r="AB65" s="36">
        <f>0</f>
        <v>0</v>
      </c>
      <c r="AC65" s="4" t="s">
        <v>405</v>
      </c>
      <c r="AD65" s="43" t="s">
        <v>676</v>
      </c>
      <c r="AE65" s="29" t="s">
        <v>201</v>
      </c>
      <c r="AF65" s="159" t="s">
        <v>679</v>
      </c>
      <c r="AG65" s="37" t="s">
        <v>695</v>
      </c>
      <c r="AH65" s="4" t="s">
        <v>667</v>
      </c>
      <c r="AI65" s="4">
        <v>2016</v>
      </c>
      <c r="AJ65" s="151" t="s">
        <v>573</v>
      </c>
      <c r="AK65" s="43" t="s">
        <v>694</v>
      </c>
      <c r="AL65" s="16">
        <v>36</v>
      </c>
    </row>
    <row r="66" spans="1:38" s="7" customFormat="1" ht="38.25" x14ac:dyDescent="0.25">
      <c r="A66" s="45">
        <v>2016</v>
      </c>
      <c r="B66" s="43" t="s">
        <v>402</v>
      </c>
      <c r="C66" s="46" t="s">
        <v>68</v>
      </c>
      <c r="D66" s="4">
        <v>31</v>
      </c>
      <c r="E66" s="4" t="s">
        <v>124</v>
      </c>
      <c r="F66" s="4" t="s">
        <v>124</v>
      </c>
      <c r="G66" s="4" t="s">
        <v>198</v>
      </c>
      <c r="H66" s="4" t="s">
        <v>509</v>
      </c>
      <c r="I66" s="4" t="s">
        <v>243</v>
      </c>
      <c r="J66" s="4" t="s">
        <v>224</v>
      </c>
      <c r="K66" s="4" t="s">
        <v>128</v>
      </c>
      <c r="L66" s="4" t="s">
        <v>20</v>
      </c>
      <c r="M66" s="4">
        <v>0</v>
      </c>
      <c r="N66" s="6">
        <v>0</v>
      </c>
      <c r="O66" s="4" t="s">
        <v>21</v>
      </c>
      <c r="P66" s="4" t="s">
        <v>22</v>
      </c>
      <c r="Q66" s="4" t="s">
        <v>22</v>
      </c>
      <c r="R66" s="4" t="s">
        <v>21</v>
      </c>
      <c r="S66" s="4" t="s">
        <v>129</v>
      </c>
      <c r="T66" s="4" t="s">
        <v>129</v>
      </c>
      <c r="U66" s="4" t="s">
        <v>128</v>
      </c>
      <c r="V66" s="4" t="s">
        <v>226</v>
      </c>
      <c r="W66" s="4" t="s">
        <v>242</v>
      </c>
      <c r="X66" s="49" t="s">
        <v>372</v>
      </c>
      <c r="Y66" s="49" t="s">
        <v>119</v>
      </c>
      <c r="Z66" s="6">
        <v>116</v>
      </c>
      <c r="AA66" s="6">
        <f>Z66</f>
        <v>116</v>
      </c>
      <c r="AB66" s="36">
        <f>0</f>
        <v>0</v>
      </c>
      <c r="AC66" s="4" t="s">
        <v>405</v>
      </c>
      <c r="AD66" s="43" t="s">
        <v>676</v>
      </c>
      <c r="AE66" s="29" t="s">
        <v>201</v>
      </c>
      <c r="AF66" s="159" t="s">
        <v>679</v>
      </c>
      <c r="AG66" s="37" t="s">
        <v>695</v>
      </c>
      <c r="AH66" s="4" t="s">
        <v>667</v>
      </c>
      <c r="AI66" s="4">
        <v>2016</v>
      </c>
      <c r="AJ66" s="151" t="s">
        <v>573</v>
      </c>
      <c r="AK66" s="43" t="s">
        <v>694</v>
      </c>
      <c r="AL66" s="16">
        <v>35</v>
      </c>
    </row>
    <row r="67" spans="1:38" s="58" customFormat="1" ht="63.75" x14ac:dyDescent="0.25">
      <c r="A67" s="38">
        <v>2016</v>
      </c>
      <c r="B67" s="39" t="s">
        <v>402</v>
      </c>
      <c r="C67" s="38" t="s">
        <v>68</v>
      </c>
      <c r="D67" s="43">
        <v>67</v>
      </c>
      <c r="E67" s="43" t="s">
        <v>24</v>
      </c>
      <c r="F67" s="43" t="s">
        <v>24</v>
      </c>
      <c r="G67" s="43" t="s">
        <v>198</v>
      </c>
      <c r="H67" s="43" t="s">
        <v>510</v>
      </c>
      <c r="I67" s="43" t="s">
        <v>432</v>
      </c>
      <c r="J67" s="43" t="s">
        <v>433</v>
      </c>
      <c r="K67" s="43" t="s">
        <v>434</v>
      </c>
      <c r="L67" s="43" t="s">
        <v>20</v>
      </c>
      <c r="M67" s="39">
        <v>0</v>
      </c>
      <c r="N67" s="40">
        <v>0</v>
      </c>
      <c r="O67" s="41" t="s">
        <v>21</v>
      </c>
      <c r="P67" s="41" t="s">
        <v>22</v>
      </c>
      <c r="Q67" s="41" t="s">
        <v>22</v>
      </c>
      <c r="R67" s="41" t="s">
        <v>21</v>
      </c>
      <c r="S67" s="41" t="s">
        <v>21</v>
      </c>
      <c r="T67" s="41" t="s">
        <v>55</v>
      </c>
      <c r="U67" s="43" t="s">
        <v>434</v>
      </c>
      <c r="V67" s="43" t="s">
        <v>435</v>
      </c>
      <c r="W67" s="43" t="s">
        <v>436</v>
      </c>
      <c r="X67" s="49" t="s">
        <v>372</v>
      </c>
      <c r="Y67" s="49" t="s">
        <v>119</v>
      </c>
      <c r="Z67" s="36">
        <v>1122</v>
      </c>
      <c r="AA67" s="36">
        <f t="shared" ref="AA67:AA73" si="5">Z67</f>
        <v>1122</v>
      </c>
      <c r="AB67" s="36">
        <f>0</f>
        <v>0</v>
      </c>
      <c r="AC67" s="43" t="s">
        <v>700</v>
      </c>
      <c r="AD67" s="43" t="s">
        <v>676</v>
      </c>
      <c r="AE67" s="41" t="s">
        <v>201</v>
      </c>
      <c r="AF67" s="159" t="s">
        <v>679</v>
      </c>
      <c r="AG67" s="37" t="s">
        <v>695</v>
      </c>
      <c r="AH67" s="4" t="s">
        <v>667</v>
      </c>
      <c r="AI67" s="4">
        <v>2016</v>
      </c>
      <c r="AJ67" s="151" t="s">
        <v>573</v>
      </c>
      <c r="AK67" s="43" t="s">
        <v>694</v>
      </c>
      <c r="AL67" s="37">
        <v>85</v>
      </c>
    </row>
    <row r="68" spans="1:38" s="58" customFormat="1" ht="38.25" x14ac:dyDescent="0.25">
      <c r="A68" s="38">
        <v>2016</v>
      </c>
      <c r="B68" s="39" t="s">
        <v>402</v>
      </c>
      <c r="C68" s="38" t="s">
        <v>68</v>
      </c>
      <c r="D68" s="38">
        <v>60</v>
      </c>
      <c r="E68" s="38" t="s">
        <v>343</v>
      </c>
      <c r="F68" s="38" t="s">
        <v>343</v>
      </c>
      <c r="G68" s="43" t="s">
        <v>198</v>
      </c>
      <c r="H68" s="43" t="s">
        <v>516</v>
      </c>
      <c r="I68" s="43" t="s">
        <v>430</v>
      </c>
      <c r="J68" s="43" t="s">
        <v>431</v>
      </c>
      <c r="K68" s="43" t="s">
        <v>428</v>
      </c>
      <c r="L68" s="43" t="s">
        <v>20</v>
      </c>
      <c r="M68" s="39">
        <v>0</v>
      </c>
      <c r="N68" s="40">
        <v>0</v>
      </c>
      <c r="O68" s="41" t="s">
        <v>21</v>
      </c>
      <c r="P68" s="41" t="s">
        <v>22</v>
      </c>
      <c r="Q68" s="41" t="s">
        <v>22</v>
      </c>
      <c r="R68" s="41" t="s">
        <v>21</v>
      </c>
      <c r="S68" s="41" t="s">
        <v>21</v>
      </c>
      <c r="T68" s="41" t="s">
        <v>55</v>
      </c>
      <c r="U68" s="43" t="s">
        <v>428</v>
      </c>
      <c r="V68" s="43" t="s">
        <v>429</v>
      </c>
      <c r="W68" s="43" t="s">
        <v>406</v>
      </c>
      <c r="X68" s="49" t="s">
        <v>372</v>
      </c>
      <c r="Y68" s="49" t="s">
        <v>119</v>
      </c>
      <c r="Z68" s="36">
        <v>1297.7</v>
      </c>
      <c r="AA68" s="36">
        <f t="shared" si="5"/>
        <v>1297.7</v>
      </c>
      <c r="AB68" s="36">
        <f>0</f>
        <v>0</v>
      </c>
      <c r="AC68" s="43" t="s">
        <v>463</v>
      </c>
      <c r="AD68" s="43" t="s">
        <v>676</v>
      </c>
      <c r="AE68" s="41" t="s">
        <v>201</v>
      </c>
      <c r="AF68" s="159" t="s">
        <v>679</v>
      </c>
      <c r="AG68" s="37" t="s">
        <v>695</v>
      </c>
      <c r="AH68" s="4" t="s">
        <v>667</v>
      </c>
      <c r="AI68" s="4">
        <v>2016</v>
      </c>
      <c r="AJ68" s="151" t="s">
        <v>573</v>
      </c>
      <c r="AK68" s="43" t="s">
        <v>694</v>
      </c>
      <c r="AL68" s="37">
        <v>84</v>
      </c>
    </row>
    <row r="69" spans="1:38" s="7" customFormat="1" ht="51" x14ac:dyDescent="0.25">
      <c r="A69" s="19">
        <v>2016</v>
      </c>
      <c r="B69" s="20" t="s">
        <v>402</v>
      </c>
      <c r="C69" s="19" t="s">
        <v>68</v>
      </c>
      <c r="D69" s="4">
        <v>36</v>
      </c>
      <c r="E69" s="4" t="s">
        <v>260</v>
      </c>
      <c r="F69" s="4" t="s">
        <v>260</v>
      </c>
      <c r="G69" s="4" t="s">
        <v>248</v>
      </c>
      <c r="H69" s="4" t="s">
        <v>521</v>
      </c>
      <c r="I69" s="4" t="s">
        <v>258</v>
      </c>
      <c r="J69" s="4" t="s">
        <v>259</v>
      </c>
      <c r="K69" s="4" t="s">
        <v>249</v>
      </c>
      <c r="L69" s="4" t="s">
        <v>20</v>
      </c>
      <c r="M69" s="4">
        <v>0</v>
      </c>
      <c r="N69" s="6">
        <v>0</v>
      </c>
      <c r="O69" s="4" t="s">
        <v>21</v>
      </c>
      <c r="P69" s="4" t="s">
        <v>22</v>
      </c>
      <c r="Q69" s="4" t="s">
        <v>22</v>
      </c>
      <c r="R69" s="4" t="s">
        <v>21</v>
      </c>
      <c r="S69" s="4" t="s">
        <v>129</v>
      </c>
      <c r="T69" s="4" t="s">
        <v>129</v>
      </c>
      <c r="U69" s="4" t="s">
        <v>249</v>
      </c>
      <c r="V69" s="4" t="s">
        <v>251</v>
      </c>
      <c r="W69" s="4" t="s">
        <v>250</v>
      </c>
      <c r="X69" s="49" t="s">
        <v>525</v>
      </c>
      <c r="Y69" s="49" t="s">
        <v>119</v>
      </c>
      <c r="Z69" s="6">
        <v>4866</v>
      </c>
      <c r="AA69" s="6">
        <f t="shared" si="5"/>
        <v>4866</v>
      </c>
      <c r="AB69" s="36">
        <f>0</f>
        <v>0</v>
      </c>
      <c r="AC69" s="4" t="s">
        <v>690</v>
      </c>
      <c r="AD69" s="43" t="s">
        <v>676</v>
      </c>
      <c r="AE69" s="29" t="s">
        <v>201</v>
      </c>
      <c r="AF69" s="159" t="s">
        <v>679</v>
      </c>
      <c r="AG69" s="37" t="s">
        <v>695</v>
      </c>
      <c r="AH69" s="4" t="s">
        <v>667</v>
      </c>
      <c r="AI69" s="4">
        <v>2016</v>
      </c>
      <c r="AJ69" s="151" t="s">
        <v>573</v>
      </c>
      <c r="AK69" s="43" t="s">
        <v>694</v>
      </c>
      <c r="AL69" s="16">
        <v>41</v>
      </c>
    </row>
    <row r="70" spans="1:38" s="7" customFormat="1" ht="51" x14ac:dyDescent="0.25">
      <c r="A70" s="19">
        <v>2016</v>
      </c>
      <c r="B70" s="20" t="s">
        <v>212</v>
      </c>
      <c r="C70" s="19" t="s">
        <v>68</v>
      </c>
      <c r="D70" s="4">
        <v>20</v>
      </c>
      <c r="E70" s="4" t="s">
        <v>100</v>
      </c>
      <c r="F70" s="4" t="s">
        <v>100</v>
      </c>
      <c r="G70" s="4" t="s">
        <v>248</v>
      </c>
      <c r="H70" s="4" t="s">
        <v>523</v>
      </c>
      <c r="I70" s="4" t="s">
        <v>253</v>
      </c>
      <c r="J70" s="4" t="s">
        <v>254</v>
      </c>
      <c r="K70" s="4" t="s">
        <v>249</v>
      </c>
      <c r="L70" s="4" t="s">
        <v>20</v>
      </c>
      <c r="M70" s="4">
        <v>0</v>
      </c>
      <c r="N70" s="6">
        <v>0</v>
      </c>
      <c r="O70" s="4" t="s">
        <v>21</v>
      </c>
      <c r="P70" s="4" t="s">
        <v>22</v>
      </c>
      <c r="Q70" s="4" t="s">
        <v>22</v>
      </c>
      <c r="R70" s="4" t="s">
        <v>21</v>
      </c>
      <c r="S70" s="4" t="s">
        <v>129</v>
      </c>
      <c r="T70" s="4" t="s">
        <v>129</v>
      </c>
      <c r="U70" s="4" t="s">
        <v>249</v>
      </c>
      <c r="V70" s="4" t="s">
        <v>251</v>
      </c>
      <c r="W70" s="4" t="s">
        <v>250</v>
      </c>
      <c r="X70" s="49" t="s">
        <v>525</v>
      </c>
      <c r="Y70" s="49" t="s">
        <v>119</v>
      </c>
      <c r="Z70" s="6">
        <v>6521</v>
      </c>
      <c r="AA70" s="6">
        <f t="shared" si="5"/>
        <v>6521</v>
      </c>
      <c r="AB70" s="36">
        <f>0</f>
        <v>0</v>
      </c>
      <c r="AC70" s="4" t="s">
        <v>690</v>
      </c>
      <c r="AD70" s="43" t="s">
        <v>676</v>
      </c>
      <c r="AE70" s="29" t="s">
        <v>201</v>
      </c>
      <c r="AF70" s="159" t="s">
        <v>679</v>
      </c>
      <c r="AG70" s="37" t="s">
        <v>695</v>
      </c>
      <c r="AH70" s="4" t="s">
        <v>667</v>
      </c>
      <c r="AI70" s="4">
        <v>2016</v>
      </c>
      <c r="AJ70" s="151" t="s">
        <v>573</v>
      </c>
      <c r="AK70" s="43" t="s">
        <v>694</v>
      </c>
      <c r="AL70" s="16">
        <v>39</v>
      </c>
    </row>
    <row r="71" spans="1:38" s="7" customFormat="1" ht="51" x14ac:dyDescent="0.25">
      <c r="A71" s="20">
        <v>2016</v>
      </c>
      <c r="B71" s="20" t="s">
        <v>212</v>
      </c>
      <c r="C71" s="20" t="s">
        <v>68</v>
      </c>
      <c r="D71" s="4">
        <v>12</v>
      </c>
      <c r="E71" s="4" t="s">
        <v>19</v>
      </c>
      <c r="F71" s="4" t="s">
        <v>19</v>
      </c>
      <c r="G71" s="4" t="s">
        <v>248</v>
      </c>
      <c r="H71" s="4" t="s">
        <v>524</v>
      </c>
      <c r="I71" s="4" t="s">
        <v>256</v>
      </c>
      <c r="J71" s="4" t="s">
        <v>257</v>
      </c>
      <c r="K71" s="4" t="s">
        <v>249</v>
      </c>
      <c r="L71" s="4" t="s">
        <v>20</v>
      </c>
      <c r="M71" s="4">
        <v>0</v>
      </c>
      <c r="N71" s="6">
        <v>0</v>
      </c>
      <c r="O71" s="4" t="s">
        <v>21</v>
      </c>
      <c r="P71" s="4" t="s">
        <v>22</v>
      </c>
      <c r="Q71" s="4" t="s">
        <v>22</v>
      </c>
      <c r="R71" s="4" t="s">
        <v>21</v>
      </c>
      <c r="S71" s="4" t="s">
        <v>129</v>
      </c>
      <c r="T71" s="4" t="s">
        <v>129</v>
      </c>
      <c r="U71" s="4" t="s">
        <v>249</v>
      </c>
      <c r="V71" s="4" t="s">
        <v>251</v>
      </c>
      <c r="W71" s="4" t="s">
        <v>250</v>
      </c>
      <c r="X71" s="49" t="s">
        <v>525</v>
      </c>
      <c r="Y71" s="49" t="s">
        <v>119</v>
      </c>
      <c r="Z71" s="6">
        <v>5819</v>
      </c>
      <c r="AA71" s="6">
        <f t="shared" si="5"/>
        <v>5819</v>
      </c>
      <c r="AB71" s="36">
        <f>0</f>
        <v>0</v>
      </c>
      <c r="AC71" s="4" t="s">
        <v>690</v>
      </c>
      <c r="AD71" s="43" t="s">
        <v>676</v>
      </c>
      <c r="AE71" s="29" t="s">
        <v>201</v>
      </c>
      <c r="AF71" s="159" t="s">
        <v>679</v>
      </c>
      <c r="AG71" s="37" t="s">
        <v>695</v>
      </c>
      <c r="AH71" s="4" t="s">
        <v>667</v>
      </c>
      <c r="AI71" s="4">
        <v>2016</v>
      </c>
      <c r="AJ71" s="151" t="s">
        <v>573</v>
      </c>
      <c r="AK71" s="43" t="s">
        <v>694</v>
      </c>
      <c r="AL71" s="23">
        <v>40</v>
      </c>
    </row>
    <row r="72" spans="1:38" s="58" customFormat="1" ht="66" customHeight="1" x14ac:dyDescent="0.25">
      <c r="A72" s="38">
        <v>2016</v>
      </c>
      <c r="B72" s="39" t="s">
        <v>402</v>
      </c>
      <c r="C72" s="38" t="s">
        <v>68</v>
      </c>
      <c r="D72" s="43">
        <v>20</v>
      </c>
      <c r="E72" s="43" t="s">
        <v>100</v>
      </c>
      <c r="F72" s="43" t="s">
        <v>100</v>
      </c>
      <c r="G72" s="43" t="s">
        <v>248</v>
      </c>
      <c r="H72" s="43" t="s">
        <v>526</v>
      </c>
      <c r="I72" s="43" t="s">
        <v>253</v>
      </c>
      <c r="J72" s="43" t="s">
        <v>254</v>
      </c>
      <c r="K72" s="43" t="s">
        <v>440</v>
      </c>
      <c r="L72" s="43" t="s">
        <v>20</v>
      </c>
      <c r="M72" s="39">
        <v>0</v>
      </c>
      <c r="N72" s="40">
        <v>0</v>
      </c>
      <c r="O72" s="41" t="s">
        <v>21</v>
      </c>
      <c r="P72" s="41" t="s">
        <v>22</v>
      </c>
      <c r="Q72" s="41" t="s">
        <v>22</v>
      </c>
      <c r="R72" s="41" t="s">
        <v>21</v>
      </c>
      <c r="S72" s="43" t="s">
        <v>271</v>
      </c>
      <c r="T72" s="43" t="s">
        <v>270</v>
      </c>
      <c r="U72" s="43" t="s">
        <v>440</v>
      </c>
      <c r="V72" s="43" t="s">
        <v>441</v>
      </c>
      <c r="W72" s="43" t="s">
        <v>442</v>
      </c>
      <c r="X72" s="49" t="s">
        <v>525</v>
      </c>
      <c r="Y72" s="49" t="s">
        <v>119</v>
      </c>
      <c r="Z72" s="36">
        <v>5760</v>
      </c>
      <c r="AA72" s="36">
        <f t="shared" si="5"/>
        <v>5760</v>
      </c>
      <c r="AB72" s="36">
        <f>0</f>
        <v>0</v>
      </c>
      <c r="AC72" s="43" t="s">
        <v>405</v>
      </c>
      <c r="AD72" s="43" t="s">
        <v>676</v>
      </c>
      <c r="AE72" s="41" t="s">
        <v>201</v>
      </c>
      <c r="AF72" s="159" t="s">
        <v>679</v>
      </c>
      <c r="AG72" s="37" t="s">
        <v>695</v>
      </c>
      <c r="AH72" s="4" t="s">
        <v>667</v>
      </c>
      <c r="AI72" s="4">
        <v>2016</v>
      </c>
      <c r="AJ72" s="151" t="s">
        <v>573</v>
      </c>
      <c r="AK72" s="43" t="s">
        <v>694</v>
      </c>
      <c r="AL72" s="37">
        <v>89</v>
      </c>
    </row>
    <row r="73" spans="1:38" s="48" customFormat="1" ht="51" x14ac:dyDescent="0.25">
      <c r="A73" s="51">
        <v>2016</v>
      </c>
      <c r="B73" s="51" t="s">
        <v>402</v>
      </c>
      <c r="C73" s="51" t="s">
        <v>68</v>
      </c>
      <c r="D73" s="43">
        <v>57</v>
      </c>
      <c r="E73" s="43" t="s">
        <v>104</v>
      </c>
      <c r="F73" s="43" t="s">
        <v>104</v>
      </c>
      <c r="G73" s="43" t="s">
        <v>248</v>
      </c>
      <c r="H73" s="43" t="s">
        <v>454</v>
      </c>
      <c r="I73" s="43" t="s">
        <v>125</v>
      </c>
      <c r="J73" s="43" t="s">
        <v>139</v>
      </c>
      <c r="K73" s="43" t="s">
        <v>249</v>
      </c>
      <c r="L73" s="43" t="s">
        <v>20</v>
      </c>
      <c r="M73" s="43">
        <v>0</v>
      </c>
      <c r="N73" s="36">
        <v>0</v>
      </c>
      <c r="O73" s="43" t="s">
        <v>21</v>
      </c>
      <c r="P73" s="43" t="s">
        <v>22</v>
      </c>
      <c r="Q73" s="43" t="s">
        <v>22</v>
      </c>
      <c r="R73" s="43" t="s">
        <v>21</v>
      </c>
      <c r="S73" s="43" t="s">
        <v>129</v>
      </c>
      <c r="T73" s="43" t="s">
        <v>129</v>
      </c>
      <c r="U73" s="43" t="s">
        <v>249</v>
      </c>
      <c r="V73" s="43" t="s">
        <v>251</v>
      </c>
      <c r="W73" s="43" t="s">
        <v>250</v>
      </c>
      <c r="X73" s="49" t="s">
        <v>525</v>
      </c>
      <c r="Y73" s="49" t="s">
        <v>119</v>
      </c>
      <c r="Z73" s="36">
        <v>4333</v>
      </c>
      <c r="AA73" s="36">
        <f t="shared" si="5"/>
        <v>4333</v>
      </c>
      <c r="AB73" s="36">
        <f>0</f>
        <v>0</v>
      </c>
      <c r="AC73" s="4" t="s">
        <v>690</v>
      </c>
      <c r="AD73" s="43" t="s">
        <v>676</v>
      </c>
      <c r="AE73" s="41" t="s">
        <v>201</v>
      </c>
      <c r="AF73" s="159" t="s">
        <v>679</v>
      </c>
      <c r="AG73" s="37" t="s">
        <v>695</v>
      </c>
      <c r="AH73" s="4" t="s">
        <v>667</v>
      </c>
      <c r="AI73" s="4">
        <v>2016</v>
      </c>
      <c r="AJ73" s="151" t="s">
        <v>573</v>
      </c>
      <c r="AK73" s="43" t="s">
        <v>694</v>
      </c>
      <c r="AL73" s="37">
        <v>38</v>
      </c>
    </row>
    <row r="74" spans="1:38" s="58" customFormat="1" ht="69" customHeight="1" x14ac:dyDescent="0.25">
      <c r="A74" s="38">
        <v>2016</v>
      </c>
      <c r="B74" s="38" t="s">
        <v>402</v>
      </c>
      <c r="C74" s="38" t="s">
        <v>68</v>
      </c>
      <c r="D74" s="38">
        <v>7</v>
      </c>
      <c r="E74" s="38" t="s">
        <v>52</v>
      </c>
      <c r="F74" s="38" t="s">
        <v>52</v>
      </c>
      <c r="G74" s="38" t="s">
        <v>199</v>
      </c>
      <c r="H74" s="38" t="s">
        <v>512</v>
      </c>
      <c r="I74" s="38" t="s">
        <v>60</v>
      </c>
      <c r="J74" s="38" t="s">
        <v>61</v>
      </c>
      <c r="K74" s="38" t="s">
        <v>446</v>
      </c>
      <c r="L74" s="38" t="s">
        <v>20</v>
      </c>
      <c r="M74" s="38">
        <v>0</v>
      </c>
      <c r="N74" s="36">
        <v>0</v>
      </c>
      <c r="O74" s="43" t="s">
        <v>21</v>
      </c>
      <c r="P74" s="43" t="s">
        <v>22</v>
      </c>
      <c r="Q74" s="43" t="s">
        <v>22</v>
      </c>
      <c r="R74" s="43" t="s">
        <v>21</v>
      </c>
      <c r="S74" s="43" t="s">
        <v>21</v>
      </c>
      <c r="T74" s="43" t="s">
        <v>55</v>
      </c>
      <c r="U74" s="38" t="s">
        <v>446</v>
      </c>
      <c r="V74" s="42" t="s">
        <v>429</v>
      </c>
      <c r="W74" s="43" t="s">
        <v>406</v>
      </c>
      <c r="X74" s="43" t="s">
        <v>78</v>
      </c>
      <c r="Y74" s="49" t="s">
        <v>119</v>
      </c>
      <c r="Z74" s="44">
        <v>2004.11</v>
      </c>
      <c r="AA74" s="36">
        <f>Z74</f>
        <v>2004.11</v>
      </c>
      <c r="AB74" s="36">
        <f>0</f>
        <v>0</v>
      </c>
      <c r="AC74" s="43" t="s">
        <v>463</v>
      </c>
      <c r="AD74" s="43" t="s">
        <v>676</v>
      </c>
      <c r="AE74" s="41" t="s">
        <v>201</v>
      </c>
      <c r="AF74" s="159" t="s">
        <v>679</v>
      </c>
      <c r="AG74" s="37" t="s">
        <v>695</v>
      </c>
      <c r="AH74" s="4" t="s">
        <v>667</v>
      </c>
      <c r="AI74" s="4">
        <v>2016</v>
      </c>
      <c r="AJ74" s="151" t="s">
        <v>573</v>
      </c>
      <c r="AK74" s="43" t="s">
        <v>694</v>
      </c>
      <c r="AL74" s="37">
        <v>92</v>
      </c>
    </row>
    <row r="75" spans="1:38" s="58" customFormat="1" ht="69" customHeight="1" x14ac:dyDescent="0.25">
      <c r="A75" s="38">
        <v>2016</v>
      </c>
      <c r="B75" s="38" t="s">
        <v>402</v>
      </c>
      <c r="C75" s="38" t="s">
        <v>68</v>
      </c>
      <c r="D75" s="38">
        <v>7</v>
      </c>
      <c r="E75" s="38" t="s">
        <v>52</v>
      </c>
      <c r="F75" s="38" t="s">
        <v>52</v>
      </c>
      <c r="G75" s="38" t="s">
        <v>199</v>
      </c>
      <c r="H75" s="38" t="s">
        <v>513</v>
      </c>
      <c r="I75" s="38" t="s">
        <v>60</v>
      </c>
      <c r="J75" s="38" t="s">
        <v>61</v>
      </c>
      <c r="K75" s="38" t="s">
        <v>447</v>
      </c>
      <c r="L75" s="38" t="s">
        <v>20</v>
      </c>
      <c r="M75" s="38">
        <v>0</v>
      </c>
      <c r="N75" s="36">
        <v>0</v>
      </c>
      <c r="O75" s="43" t="s">
        <v>21</v>
      </c>
      <c r="P75" s="43" t="s">
        <v>22</v>
      </c>
      <c r="Q75" s="43" t="s">
        <v>22</v>
      </c>
      <c r="R75" s="43" t="s">
        <v>21</v>
      </c>
      <c r="S75" s="43" t="s">
        <v>21</v>
      </c>
      <c r="T75" s="43" t="s">
        <v>55</v>
      </c>
      <c r="U75" s="38" t="s">
        <v>447</v>
      </c>
      <c r="V75" s="42" t="s">
        <v>404</v>
      </c>
      <c r="W75" s="43" t="s">
        <v>448</v>
      </c>
      <c r="X75" s="43" t="s">
        <v>78</v>
      </c>
      <c r="Y75" s="49" t="s">
        <v>119</v>
      </c>
      <c r="Z75" s="44">
        <v>580</v>
      </c>
      <c r="AA75" s="36">
        <f>Z75</f>
        <v>580</v>
      </c>
      <c r="AB75" s="36">
        <f>0</f>
        <v>0</v>
      </c>
      <c r="AC75" s="43" t="s">
        <v>429</v>
      </c>
      <c r="AD75" s="43" t="s">
        <v>676</v>
      </c>
      <c r="AE75" s="41" t="s">
        <v>201</v>
      </c>
      <c r="AF75" s="159" t="s">
        <v>679</v>
      </c>
      <c r="AG75" s="37" t="s">
        <v>695</v>
      </c>
      <c r="AH75" s="4" t="s">
        <v>667</v>
      </c>
      <c r="AI75" s="4">
        <v>2016</v>
      </c>
      <c r="AJ75" s="151" t="s">
        <v>573</v>
      </c>
      <c r="AK75" s="43" t="s">
        <v>694</v>
      </c>
      <c r="AL75" s="37">
        <v>93</v>
      </c>
    </row>
    <row r="76" spans="1:38" s="58" customFormat="1" ht="69" customHeight="1" x14ac:dyDescent="0.25">
      <c r="A76" s="38">
        <v>2016</v>
      </c>
      <c r="B76" s="38" t="s">
        <v>402</v>
      </c>
      <c r="C76" s="38" t="s">
        <v>68</v>
      </c>
      <c r="D76" s="38">
        <v>7</v>
      </c>
      <c r="E76" s="38" t="s">
        <v>52</v>
      </c>
      <c r="F76" s="38" t="s">
        <v>52</v>
      </c>
      <c r="G76" s="38" t="s">
        <v>199</v>
      </c>
      <c r="H76" s="38" t="s">
        <v>512</v>
      </c>
      <c r="I76" s="38" t="s">
        <v>60</v>
      </c>
      <c r="J76" s="38" t="s">
        <v>61</v>
      </c>
      <c r="K76" s="38" t="s">
        <v>446</v>
      </c>
      <c r="L76" s="38" t="s">
        <v>20</v>
      </c>
      <c r="M76" s="38">
        <v>0</v>
      </c>
      <c r="N76" s="36">
        <v>0</v>
      </c>
      <c r="O76" s="43" t="s">
        <v>21</v>
      </c>
      <c r="P76" s="43" t="s">
        <v>22</v>
      </c>
      <c r="Q76" s="43" t="s">
        <v>22</v>
      </c>
      <c r="R76" s="43" t="s">
        <v>21</v>
      </c>
      <c r="S76" s="43" t="s">
        <v>21</v>
      </c>
      <c r="T76" s="43" t="s">
        <v>55</v>
      </c>
      <c r="U76" s="38" t="s">
        <v>446</v>
      </c>
      <c r="V76" s="42" t="s">
        <v>429</v>
      </c>
      <c r="W76" s="43" t="s">
        <v>406</v>
      </c>
      <c r="X76" s="43" t="s">
        <v>527</v>
      </c>
      <c r="Y76" s="49" t="s">
        <v>528</v>
      </c>
      <c r="Z76" s="44">
        <v>303</v>
      </c>
      <c r="AA76" s="36">
        <f>Z76</f>
        <v>303</v>
      </c>
      <c r="AB76" s="36">
        <f>0</f>
        <v>0</v>
      </c>
      <c r="AC76" s="43" t="s">
        <v>463</v>
      </c>
      <c r="AD76" s="43" t="s">
        <v>676</v>
      </c>
      <c r="AE76" s="41" t="s">
        <v>201</v>
      </c>
      <c r="AF76" s="159" t="s">
        <v>679</v>
      </c>
      <c r="AG76" s="37" t="s">
        <v>695</v>
      </c>
      <c r="AH76" s="4" t="s">
        <v>667</v>
      </c>
      <c r="AI76" s="4">
        <v>2016</v>
      </c>
      <c r="AJ76" s="151" t="s">
        <v>573</v>
      </c>
      <c r="AK76" s="43" t="s">
        <v>694</v>
      </c>
      <c r="AL76" s="37">
        <v>92</v>
      </c>
    </row>
    <row r="77" spans="1:38" s="58" customFormat="1" ht="69" customHeight="1" x14ac:dyDescent="0.25">
      <c r="A77" s="51">
        <v>2016</v>
      </c>
      <c r="B77" s="51" t="s">
        <v>402</v>
      </c>
      <c r="C77" s="51" t="s">
        <v>68</v>
      </c>
      <c r="D77" s="51">
        <v>7</v>
      </c>
      <c r="E77" s="51" t="s">
        <v>52</v>
      </c>
      <c r="F77" s="51" t="s">
        <v>52</v>
      </c>
      <c r="G77" s="51" t="s">
        <v>199</v>
      </c>
      <c r="H77" s="51" t="s">
        <v>513</v>
      </c>
      <c r="I77" s="51" t="s">
        <v>60</v>
      </c>
      <c r="J77" s="51" t="s">
        <v>61</v>
      </c>
      <c r="K77" s="51" t="s">
        <v>447</v>
      </c>
      <c r="L77" s="51" t="s">
        <v>20</v>
      </c>
      <c r="M77" s="51">
        <v>0</v>
      </c>
      <c r="N77" s="61">
        <v>0</v>
      </c>
      <c r="O77" s="49" t="s">
        <v>21</v>
      </c>
      <c r="P77" s="49" t="s">
        <v>22</v>
      </c>
      <c r="Q77" s="49" t="s">
        <v>22</v>
      </c>
      <c r="R77" s="49" t="s">
        <v>21</v>
      </c>
      <c r="S77" s="49" t="s">
        <v>21</v>
      </c>
      <c r="T77" s="49" t="s">
        <v>55</v>
      </c>
      <c r="U77" s="51" t="s">
        <v>447</v>
      </c>
      <c r="V77" s="65" t="s">
        <v>404</v>
      </c>
      <c r="W77" s="49" t="s">
        <v>448</v>
      </c>
      <c r="X77" s="49" t="s">
        <v>527</v>
      </c>
      <c r="Y77" s="49" t="s">
        <v>528</v>
      </c>
      <c r="Z77" s="66">
        <v>372</v>
      </c>
      <c r="AA77" s="61">
        <f>Z77</f>
        <v>372</v>
      </c>
      <c r="AB77" s="36">
        <f>0</f>
        <v>0</v>
      </c>
      <c r="AC77" s="43" t="s">
        <v>429</v>
      </c>
      <c r="AD77" s="43" t="s">
        <v>676</v>
      </c>
      <c r="AE77" s="67" t="s">
        <v>201</v>
      </c>
      <c r="AF77" s="159" t="s">
        <v>679</v>
      </c>
      <c r="AG77" s="37" t="s">
        <v>695</v>
      </c>
      <c r="AH77" s="4" t="s">
        <v>667</v>
      </c>
      <c r="AI77" s="4">
        <v>2016</v>
      </c>
      <c r="AJ77" s="151" t="s">
        <v>573</v>
      </c>
      <c r="AK77" s="43" t="s">
        <v>694</v>
      </c>
      <c r="AL77" s="47">
        <v>93</v>
      </c>
    </row>
    <row r="78" spans="1:38" s="75" customFormat="1" ht="15.75" x14ac:dyDescent="0.25">
      <c r="A78" s="76" t="s">
        <v>573</v>
      </c>
      <c r="B78" s="76" t="s">
        <v>573</v>
      </c>
      <c r="C78" s="76" t="s">
        <v>573</v>
      </c>
      <c r="D78" s="76" t="s">
        <v>573</v>
      </c>
      <c r="E78" s="76" t="s">
        <v>573</v>
      </c>
      <c r="F78" s="76" t="s">
        <v>573</v>
      </c>
      <c r="G78" s="76" t="s">
        <v>573</v>
      </c>
      <c r="H78" s="76" t="s">
        <v>573</v>
      </c>
      <c r="I78" s="76" t="s">
        <v>573</v>
      </c>
      <c r="J78" s="76" t="s">
        <v>573</v>
      </c>
      <c r="K78" s="76" t="s">
        <v>573</v>
      </c>
      <c r="L78" s="76" t="s">
        <v>573</v>
      </c>
      <c r="M78" s="76" t="s">
        <v>573</v>
      </c>
      <c r="N78" s="78">
        <f>N77</f>
        <v>0</v>
      </c>
      <c r="O78" s="79" t="s">
        <v>573</v>
      </c>
      <c r="P78" s="79" t="s">
        <v>573</v>
      </c>
      <c r="Q78" s="79" t="s">
        <v>573</v>
      </c>
      <c r="R78" s="76" t="s">
        <v>573</v>
      </c>
      <c r="S78" s="76" t="s">
        <v>573</v>
      </c>
      <c r="T78" s="76" t="s">
        <v>573</v>
      </c>
      <c r="U78" s="76" t="s">
        <v>573</v>
      </c>
      <c r="V78" s="76" t="s">
        <v>573</v>
      </c>
      <c r="W78" s="76" t="s">
        <v>573</v>
      </c>
      <c r="X78" s="76" t="s">
        <v>573</v>
      </c>
      <c r="Y78" s="76" t="s">
        <v>573</v>
      </c>
      <c r="Z78" s="78">
        <f>SUM(Z13:Z77)</f>
        <v>205634.87999999998</v>
      </c>
      <c r="AA78" s="78">
        <f>SUM(AA13:AA77)</f>
        <v>205634.87999999998</v>
      </c>
      <c r="AB78" s="136">
        <v>0</v>
      </c>
      <c r="AC78" s="76" t="s">
        <v>573</v>
      </c>
      <c r="AD78" s="76" t="s">
        <v>573</v>
      </c>
      <c r="AE78" s="76" t="s">
        <v>573</v>
      </c>
      <c r="AF78" s="76" t="s">
        <v>573</v>
      </c>
      <c r="AG78" s="76" t="s">
        <v>573</v>
      </c>
      <c r="AH78" s="76" t="s">
        <v>573</v>
      </c>
      <c r="AI78" s="76" t="s">
        <v>573</v>
      </c>
      <c r="AJ78" s="76" t="s">
        <v>573</v>
      </c>
      <c r="AK78" s="76" t="s">
        <v>573</v>
      </c>
      <c r="AL78" s="76" t="s">
        <v>573</v>
      </c>
    </row>
    <row r="79" spans="1:38" s="75" customFormat="1" ht="15.75" x14ac:dyDescent="0.25">
      <c r="A79" s="86"/>
      <c r="B79" s="86"/>
      <c r="C79" s="86"/>
      <c r="D79" s="86"/>
      <c r="E79" s="86"/>
      <c r="F79" s="86"/>
      <c r="G79" s="87"/>
      <c r="H79" s="86"/>
      <c r="I79" s="86"/>
      <c r="J79" s="86"/>
      <c r="K79" s="86"/>
      <c r="L79" s="86"/>
      <c r="M79" s="86"/>
      <c r="N79" s="88"/>
      <c r="O79" s="89"/>
      <c r="P79" s="89"/>
      <c r="Q79" s="89"/>
      <c r="R79" s="86"/>
      <c r="S79" s="86"/>
      <c r="T79" s="86"/>
      <c r="U79" s="86"/>
      <c r="V79" s="86"/>
      <c r="W79" s="86"/>
      <c r="X79" s="86"/>
      <c r="Y79" s="86"/>
      <c r="Z79" s="88"/>
      <c r="AA79" s="88"/>
      <c r="AB79" s="144"/>
      <c r="AC79" s="86"/>
      <c r="AD79" s="86"/>
      <c r="AE79" s="86"/>
      <c r="AF79" s="86"/>
      <c r="AG79" s="86"/>
      <c r="AL79" s="86"/>
    </row>
    <row r="80" spans="1:38" s="112" customFormat="1" ht="21" customHeight="1" x14ac:dyDescent="0.25">
      <c r="A80" s="109"/>
      <c r="B80" s="109"/>
      <c r="C80" s="109"/>
      <c r="D80" s="109"/>
      <c r="E80" s="109"/>
      <c r="F80" s="109"/>
      <c r="G80" s="110"/>
      <c r="H80" s="109"/>
      <c r="I80" s="109"/>
      <c r="J80" s="109"/>
      <c r="K80" s="109"/>
      <c r="L80" s="109"/>
      <c r="M80" s="109"/>
      <c r="N80" s="94"/>
      <c r="O80" s="111"/>
      <c r="P80" s="111"/>
      <c r="Q80" s="111"/>
      <c r="R80" s="109"/>
      <c r="S80" s="109"/>
      <c r="T80" s="109"/>
      <c r="U80" s="109"/>
      <c r="V80" s="109"/>
      <c r="W80" s="109"/>
      <c r="X80" s="109"/>
      <c r="Y80" s="94"/>
      <c r="Z80" s="94">
        <f>279+120+1600+1665+10200+7345.58</f>
        <v>21209.58</v>
      </c>
      <c r="AA80" s="94">
        <f>Z80+Z78</f>
        <v>226844.45999999996</v>
      </c>
      <c r="AB80" s="95"/>
      <c r="AC80" s="109"/>
      <c r="AD80" s="109"/>
      <c r="AE80" s="109"/>
      <c r="AF80" s="109"/>
      <c r="AG80" s="109"/>
      <c r="AL80" s="109"/>
    </row>
    <row r="81" spans="1:38" s="75" customFormat="1" ht="21" customHeight="1" x14ac:dyDescent="0.25">
      <c r="A81" s="86"/>
      <c r="B81" s="86"/>
      <c r="C81" s="86"/>
      <c r="D81" s="86"/>
      <c r="E81" s="86"/>
      <c r="F81" s="86"/>
      <c r="G81" s="87"/>
      <c r="H81" s="106"/>
      <c r="I81" s="106"/>
      <c r="J81" s="106"/>
      <c r="K81" s="106"/>
      <c r="L81" s="106"/>
      <c r="M81" s="106"/>
      <c r="N81" s="107"/>
      <c r="O81" s="108"/>
      <c r="P81" s="108"/>
      <c r="Q81" s="89"/>
      <c r="R81" s="86"/>
      <c r="S81" s="86"/>
      <c r="T81" s="86"/>
      <c r="U81" s="86"/>
      <c r="V81" s="86"/>
      <c r="W81" s="86"/>
      <c r="X81" s="106"/>
      <c r="Y81" s="106"/>
      <c r="AB81" s="148"/>
      <c r="AC81" s="106"/>
      <c r="AD81" s="86"/>
      <c r="AE81" s="86"/>
      <c r="AF81" s="86"/>
      <c r="AG81" s="86"/>
      <c r="AL81" s="86"/>
    </row>
    <row r="82" spans="1:38" s="62" customFormat="1" ht="45.75" customHeight="1" x14ac:dyDescent="0.25">
      <c r="A82" s="188" t="s">
        <v>457</v>
      </c>
      <c r="B82" s="189"/>
      <c r="C82" s="189"/>
      <c r="D82" s="189"/>
      <c r="E82" s="189"/>
      <c r="F82" s="189"/>
      <c r="G82" s="189"/>
      <c r="H82" s="189"/>
      <c r="I82" s="189"/>
      <c r="J82" s="189"/>
      <c r="K82" s="189"/>
      <c r="L82" s="189"/>
      <c r="M82" s="189"/>
      <c r="N82" s="189"/>
      <c r="O82" s="189"/>
      <c r="P82" s="189"/>
      <c r="Q82" s="189"/>
      <c r="R82" s="189"/>
      <c r="S82" s="189"/>
      <c r="T82" s="189"/>
      <c r="U82" s="189"/>
      <c r="V82" s="189"/>
      <c r="W82" s="189"/>
      <c r="X82" s="189"/>
      <c r="Y82" s="189"/>
      <c r="Z82" s="189"/>
      <c r="AA82" s="189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</row>
    <row r="83" spans="1:38" s="131" customFormat="1" ht="30" x14ac:dyDescent="0.25">
      <c r="A83" s="135" t="s">
        <v>669</v>
      </c>
      <c r="B83" s="130" t="s">
        <v>582</v>
      </c>
      <c r="C83" s="135" t="s">
        <v>668</v>
      </c>
      <c r="AB83" s="142"/>
    </row>
    <row r="84" spans="1:38" s="131" customFormat="1" ht="45" customHeight="1" x14ac:dyDescent="0.25">
      <c r="A84" s="132" t="s">
        <v>583</v>
      </c>
      <c r="B84" s="132" t="s">
        <v>584</v>
      </c>
      <c r="C84" s="132" t="s">
        <v>583</v>
      </c>
      <c r="AB84" s="142"/>
    </row>
    <row r="85" spans="1:38" s="131" customFormat="1" ht="15" hidden="1" x14ac:dyDescent="0.25">
      <c r="A85" s="131" t="s">
        <v>585</v>
      </c>
      <c r="B85" s="131" t="s">
        <v>585</v>
      </c>
      <c r="C85" s="131" t="s">
        <v>586</v>
      </c>
      <c r="D85" s="131" t="s">
        <v>585</v>
      </c>
      <c r="E85" s="131" t="s">
        <v>585</v>
      </c>
      <c r="F85" s="131" t="s">
        <v>585</v>
      </c>
      <c r="G85" s="131" t="s">
        <v>585</v>
      </c>
      <c r="H85" s="131" t="s">
        <v>585</v>
      </c>
      <c r="I85" s="131" t="s">
        <v>585</v>
      </c>
      <c r="J85" s="131" t="s">
        <v>585</v>
      </c>
      <c r="K85" s="131" t="s">
        <v>585</v>
      </c>
      <c r="L85" s="131" t="s">
        <v>586</v>
      </c>
      <c r="M85" s="131" t="s">
        <v>587</v>
      </c>
      <c r="N85" s="131" t="s">
        <v>588</v>
      </c>
      <c r="O85" s="131" t="s">
        <v>585</v>
      </c>
      <c r="P85" s="131" t="s">
        <v>585</v>
      </c>
      <c r="Q85" s="131" t="s">
        <v>585</v>
      </c>
      <c r="R85" s="131" t="s">
        <v>585</v>
      </c>
      <c r="S85" s="131" t="s">
        <v>585</v>
      </c>
      <c r="T85" s="131" t="s">
        <v>585</v>
      </c>
      <c r="U85" s="131" t="s">
        <v>589</v>
      </c>
      <c r="V85" s="131" t="s">
        <v>590</v>
      </c>
      <c r="W85" s="131" t="s">
        <v>590</v>
      </c>
      <c r="X85" s="131" t="s">
        <v>585</v>
      </c>
      <c r="Y85" s="131" t="s">
        <v>585</v>
      </c>
      <c r="Z85" s="131" t="s">
        <v>588</v>
      </c>
      <c r="AA85" s="131" t="s">
        <v>588</v>
      </c>
      <c r="AB85" s="142" t="s">
        <v>588</v>
      </c>
      <c r="AC85" s="131" t="s">
        <v>590</v>
      </c>
      <c r="AD85" s="131" t="s">
        <v>591</v>
      </c>
      <c r="AE85" s="131" t="s">
        <v>591</v>
      </c>
      <c r="AF85" s="131" t="s">
        <v>591</v>
      </c>
      <c r="AG85" s="131" t="s">
        <v>590</v>
      </c>
      <c r="AH85" s="131" t="s">
        <v>585</v>
      </c>
      <c r="AI85" s="131" t="s">
        <v>592</v>
      </c>
      <c r="AJ85" s="131" t="s">
        <v>593</v>
      </c>
      <c r="AK85" s="131" t="s">
        <v>594</v>
      </c>
      <c r="AL85" s="131" t="s">
        <v>590</v>
      </c>
    </row>
    <row r="86" spans="1:38" s="131" customFormat="1" ht="15" hidden="1" x14ac:dyDescent="0.25">
      <c r="A86" s="131" t="s">
        <v>595</v>
      </c>
      <c r="B86" s="131" t="s">
        <v>596</v>
      </c>
      <c r="C86" s="131" t="s">
        <v>597</v>
      </c>
      <c r="D86" s="131" t="s">
        <v>598</v>
      </c>
      <c r="E86" s="131" t="s">
        <v>599</v>
      </c>
      <c r="F86" s="131" t="s">
        <v>600</v>
      </c>
      <c r="G86" s="131" t="s">
        <v>601</v>
      </c>
      <c r="H86" s="131" t="s">
        <v>602</v>
      </c>
      <c r="I86" s="131" t="s">
        <v>603</v>
      </c>
      <c r="J86" s="131" t="s">
        <v>604</v>
      </c>
      <c r="K86" s="131" t="s">
        <v>605</v>
      </c>
      <c r="L86" s="131" t="s">
        <v>606</v>
      </c>
      <c r="M86" s="131" t="s">
        <v>607</v>
      </c>
      <c r="N86" s="131" t="s">
        <v>608</v>
      </c>
      <c r="O86" s="131" t="s">
        <v>609</v>
      </c>
      <c r="P86" s="131" t="s">
        <v>610</v>
      </c>
      <c r="Q86" s="131" t="s">
        <v>611</v>
      </c>
      <c r="R86" s="131" t="s">
        <v>612</v>
      </c>
      <c r="S86" s="131" t="s">
        <v>613</v>
      </c>
      <c r="T86" s="131" t="s">
        <v>614</v>
      </c>
      <c r="U86" s="131" t="s">
        <v>615</v>
      </c>
      <c r="V86" s="131" t="s">
        <v>616</v>
      </c>
      <c r="W86" s="131" t="s">
        <v>617</v>
      </c>
      <c r="X86" s="131" t="s">
        <v>618</v>
      </c>
      <c r="Y86" s="131" t="s">
        <v>619</v>
      </c>
      <c r="Z86" s="131" t="s">
        <v>620</v>
      </c>
      <c r="AA86" s="131" t="s">
        <v>621</v>
      </c>
      <c r="AB86" s="142" t="s">
        <v>622</v>
      </c>
      <c r="AC86" s="131" t="s">
        <v>623</v>
      </c>
      <c r="AD86" s="131" t="s">
        <v>624</v>
      </c>
      <c r="AE86" s="131" t="s">
        <v>625</v>
      </c>
      <c r="AF86" s="131" t="s">
        <v>626</v>
      </c>
      <c r="AG86" s="131" t="s">
        <v>627</v>
      </c>
      <c r="AH86" s="131" t="s">
        <v>628</v>
      </c>
      <c r="AI86" s="131" t="s">
        <v>629</v>
      </c>
      <c r="AJ86" s="131" t="s">
        <v>630</v>
      </c>
      <c r="AK86" s="131" t="s">
        <v>631</v>
      </c>
      <c r="AL86" s="131" t="s">
        <v>627</v>
      </c>
    </row>
    <row r="87" spans="1:38" s="131" customFormat="1" ht="30" customHeight="1" x14ac:dyDescent="0.25">
      <c r="A87" s="172" t="s">
        <v>632</v>
      </c>
      <c r="B87" s="173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 s="173"/>
      <c r="AJ87" s="173"/>
      <c r="AK87" s="173"/>
      <c r="AL87" s="139"/>
    </row>
    <row r="88" spans="1:38" s="134" customFormat="1" ht="52.5" customHeight="1" x14ac:dyDescent="0.25">
      <c r="A88" s="133" t="s">
        <v>0</v>
      </c>
      <c r="B88" s="133" t="s">
        <v>653</v>
      </c>
      <c r="C88" s="133" t="s">
        <v>654</v>
      </c>
      <c r="D88" s="133" t="s">
        <v>655</v>
      </c>
      <c r="E88" s="133" t="s">
        <v>656</v>
      </c>
      <c r="F88" s="133" t="s">
        <v>657</v>
      </c>
      <c r="G88" s="133" t="s">
        <v>658</v>
      </c>
      <c r="H88" s="133" t="s">
        <v>1</v>
      </c>
      <c r="I88" s="133" t="s">
        <v>43</v>
      </c>
      <c r="J88" s="133" t="s">
        <v>659</v>
      </c>
      <c r="K88" s="133" t="s">
        <v>660</v>
      </c>
      <c r="L88" s="133" t="s">
        <v>661</v>
      </c>
      <c r="M88" s="133" t="s">
        <v>662</v>
      </c>
      <c r="N88" s="133" t="s">
        <v>663</v>
      </c>
      <c r="O88" s="133" t="s">
        <v>664</v>
      </c>
      <c r="P88" s="133" t="s">
        <v>665</v>
      </c>
      <c r="Q88" s="133" t="s">
        <v>666</v>
      </c>
      <c r="R88" s="133" t="s">
        <v>652</v>
      </c>
      <c r="S88" s="133" t="s">
        <v>651</v>
      </c>
      <c r="T88" s="133" t="s">
        <v>650</v>
      </c>
      <c r="U88" s="133" t="s">
        <v>649</v>
      </c>
      <c r="V88" s="133" t="s">
        <v>648</v>
      </c>
      <c r="W88" s="133" t="s">
        <v>647</v>
      </c>
      <c r="X88" s="133" t="s">
        <v>646</v>
      </c>
      <c r="Y88" s="133" t="s">
        <v>645</v>
      </c>
      <c r="Z88" s="133" t="s">
        <v>633</v>
      </c>
      <c r="AA88" s="133" t="s">
        <v>644</v>
      </c>
      <c r="AB88" s="143" t="s">
        <v>643</v>
      </c>
      <c r="AC88" s="133" t="s">
        <v>642</v>
      </c>
      <c r="AD88" s="133" t="s">
        <v>641</v>
      </c>
      <c r="AE88" s="133" t="s">
        <v>640</v>
      </c>
      <c r="AF88" s="133" t="s">
        <v>639</v>
      </c>
      <c r="AG88" s="133" t="s">
        <v>638</v>
      </c>
      <c r="AH88" s="138" t="s">
        <v>637</v>
      </c>
      <c r="AI88" s="138" t="s">
        <v>634</v>
      </c>
      <c r="AJ88" s="138" t="s">
        <v>635</v>
      </c>
      <c r="AK88" s="138" t="s">
        <v>636</v>
      </c>
      <c r="AL88" s="133" t="s">
        <v>575</v>
      </c>
    </row>
    <row r="89" spans="1:38" s="48" customFormat="1" ht="38.25" x14ac:dyDescent="0.25">
      <c r="A89" s="43">
        <v>2016</v>
      </c>
      <c r="B89" s="43" t="s">
        <v>458</v>
      </c>
      <c r="C89" s="43" t="s">
        <v>68</v>
      </c>
      <c r="D89" s="43">
        <v>20</v>
      </c>
      <c r="E89" s="43" t="s">
        <v>415</v>
      </c>
      <c r="F89" s="43" t="s">
        <v>415</v>
      </c>
      <c r="G89" s="43" t="s">
        <v>202</v>
      </c>
      <c r="H89" s="43" t="s">
        <v>519</v>
      </c>
      <c r="I89" s="43" t="s">
        <v>460</v>
      </c>
      <c r="J89" s="43" t="s">
        <v>461</v>
      </c>
      <c r="K89" s="43" t="s">
        <v>462</v>
      </c>
      <c r="L89" s="43" t="s">
        <v>20</v>
      </c>
      <c r="M89" s="43">
        <v>0</v>
      </c>
      <c r="N89" s="36">
        <v>0</v>
      </c>
      <c r="O89" s="43" t="s">
        <v>21</v>
      </c>
      <c r="P89" s="43" t="s">
        <v>22</v>
      </c>
      <c r="Q89" s="43" t="s">
        <v>22</v>
      </c>
      <c r="R89" s="43" t="s">
        <v>21</v>
      </c>
      <c r="S89" s="43" t="s">
        <v>21</v>
      </c>
      <c r="T89" s="43" t="s">
        <v>55</v>
      </c>
      <c r="U89" s="43" t="s">
        <v>462</v>
      </c>
      <c r="V89" s="43" t="s">
        <v>436</v>
      </c>
      <c r="W89" s="43" t="s">
        <v>463</v>
      </c>
      <c r="X89" s="43" t="s">
        <v>412</v>
      </c>
      <c r="Y89" s="43" t="s">
        <v>121</v>
      </c>
      <c r="Z89" s="36">
        <v>6575.16</v>
      </c>
      <c r="AA89" s="36">
        <f>Z89</f>
        <v>6575.16</v>
      </c>
      <c r="AB89" s="137">
        <v>0</v>
      </c>
      <c r="AC89" s="43" t="s">
        <v>698</v>
      </c>
      <c r="AD89" s="43" t="s">
        <v>676</v>
      </c>
      <c r="AE89" s="43" t="s">
        <v>201</v>
      </c>
      <c r="AF89" s="159" t="s">
        <v>679</v>
      </c>
      <c r="AG89" s="37" t="s">
        <v>695</v>
      </c>
      <c r="AH89" s="4" t="s">
        <v>667</v>
      </c>
      <c r="AI89" s="4">
        <v>2016</v>
      </c>
      <c r="AJ89" s="151" t="s">
        <v>573</v>
      </c>
      <c r="AK89" s="43" t="s">
        <v>694</v>
      </c>
      <c r="AL89" s="37">
        <v>94</v>
      </c>
    </row>
    <row r="90" spans="1:38" s="48" customFormat="1" ht="38.25" x14ac:dyDescent="0.25">
      <c r="A90" s="43">
        <v>2016</v>
      </c>
      <c r="B90" s="43" t="s">
        <v>458</v>
      </c>
      <c r="C90" s="43" t="s">
        <v>68</v>
      </c>
      <c r="D90" s="43">
        <v>20</v>
      </c>
      <c r="E90" s="43" t="s">
        <v>415</v>
      </c>
      <c r="F90" s="43" t="s">
        <v>415</v>
      </c>
      <c r="G90" s="43" t="s">
        <v>202</v>
      </c>
      <c r="H90" s="43" t="s">
        <v>522</v>
      </c>
      <c r="I90" s="43" t="s">
        <v>413</v>
      </c>
      <c r="J90" s="43" t="s">
        <v>414</v>
      </c>
      <c r="K90" s="43" t="s">
        <v>462</v>
      </c>
      <c r="L90" s="43" t="s">
        <v>20</v>
      </c>
      <c r="M90" s="43">
        <v>0</v>
      </c>
      <c r="N90" s="36">
        <v>0</v>
      </c>
      <c r="O90" s="43" t="s">
        <v>21</v>
      </c>
      <c r="P90" s="43" t="s">
        <v>22</v>
      </c>
      <c r="Q90" s="43" t="s">
        <v>22</v>
      </c>
      <c r="R90" s="43" t="s">
        <v>21</v>
      </c>
      <c r="S90" s="43" t="s">
        <v>21</v>
      </c>
      <c r="T90" s="43" t="s">
        <v>55</v>
      </c>
      <c r="U90" s="43" t="s">
        <v>462</v>
      </c>
      <c r="V90" s="43" t="s">
        <v>436</v>
      </c>
      <c r="W90" s="43" t="s">
        <v>463</v>
      </c>
      <c r="X90" s="43" t="s">
        <v>412</v>
      </c>
      <c r="Y90" s="43" t="s">
        <v>121</v>
      </c>
      <c r="Z90" s="36">
        <v>6575.16</v>
      </c>
      <c r="AA90" s="36">
        <f t="shared" ref="AA90:AA153" si="6">Z90</f>
        <v>6575.16</v>
      </c>
      <c r="AB90" s="137">
        <v>0</v>
      </c>
      <c r="AC90" s="43" t="s">
        <v>698</v>
      </c>
      <c r="AD90" s="43" t="s">
        <v>676</v>
      </c>
      <c r="AE90" s="43" t="s">
        <v>201</v>
      </c>
      <c r="AF90" s="159" t="s">
        <v>679</v>
      </c>
      <c r="AG90" s="37" t="s">
        <v>695</v>
      </c>
      <c r="AH90" s="4" t="s">
        <v>667</v>
      </c>
      <c r="AI90" s="4">
        <v>2016</v>
      </c>
      <c r="AJ90" s="151" t="s">
        <v>573</v>
      </c>
      <c r="AK90" s="43" t="s">
        <v>694</v>
      </c>
      <c r="AL90" s="37">
        <v>95</v>
      </c>
    </row>
    <row r="91" spans="1:38" s="48" customFormat="1" ht="45.75" customHeight="1" x14ac:dyDescent="0.25">
      <c r="A91" s="43">
        <v>2016</v>
      </c>
      <c r="B91" s="43" t="s">
        <v>458</v>
      </c>
      <c r="C91" s="43" t="s">
        <v>68</v>
      </c>
      <c r="D91" s="43">
        <v>20</v>
      </c>
      <c r="E91" s="43" t="s">
        <v>100</v>
      </c>
      <c r="F91" s="43" t="s">
        <v>100</v>
      </c>
      <c r="G91" s="43" t="s">
        <v>197</v>
      </c>
      <c r="H91" s="70" t="s">
        <v>464</v>
      </c>
      <c r="I91" s="43" t="s">
        <v>217</v>
      </c>
      <c r="J91" s="43" t="s">
        <v>218</v>
      </c>
      <c r="K91" s="43" t="s">
        <v>465</v>
      </c>
      <c r="L91" s="43" t="s">
        <v>20</v>
      </c>
      <c r="M91" s="43">
        <v>0</v>
      </c>
      <c r="N91" s="36">
        <v>0</v>
      </c>
      <c r="O91" s="43" t="s">
        <v>21</v>
      </c>
      <c r="P91" s="43" t="s">
        <v>22</v>
      </c>
      <c r="Q91" s="43" t="s">
        <v>22</v>
      </c>
      <c r="R91" s="43" t="s">
        <v>21</v>
      </c>
      <c r="S91" s="43" t="s">
        <v>21</v>
      </c>
      <c r="T91" s="43" t="s">
        <v>55</v>
      </c>
      <c r="U91" s="43" t="s">
        <v>465</v>
      </c>
      <c r="V91" s="43" t="s">
        <v>466</v>
      </c>
      <c r="W91" s="43" t="s">
        <v>467</v>
      </c>
      <c r="X91" s="43" t="s">
        <v>156</v>
      </c>
      <c r="Y91" s="43" t="s">
        <v>121</v>
      </c>
      <c r="Z91" s="36">
        <v>7217</v>
      </c>
      <c r="AA91" s="36">
        <f t="shared" si="6"/>
        <v>7217</v>
      </c>
      <c r="AB91" s="137">
        <v>0</v>
      </c>
      <c r="AC91" s="43" t="s">
        <v>701</v>
      </c>
      <c r="AD91" s="43" t="s">
        <v>676</v>
      </c>
      <c r="AE91" s="43" t="s">
        <v>201</v>
      </c>
      <c r="AF91" s="159" t="s">
        <v>679</v>
      </c>
      <c r="AG91" s="37" t="s">
        <v>695</v>
      </c>
      <c r="AH91" s="4" t="s">
        <v>667</v>
      </c>
      <c r="AI91" s="4">
        <v>2016</v>
      </c>
      <c r="AJ91" s="151" t="s">
        <v>573</v>
      </c>
      <c r="AK91" s="43" t="s">
        <v>694</v>
      </c>
      <c r="AL91" s="37">
        <v>96</v>
      </c>
    </row>
    <row r="92" spans="1:38" s="48" customFormat="1" ht="38.25" x14ac:dyDescent="0.25">
      <c r="A92" s="43">
        <v>2016</v>
      </c>
      <c r="B92" s="43" t="s">
        <v>458</v>
      </c>
      <c r="C92" s="43" t="s">
        <v>68</v>
      </c>
      <c r="D92" s="43">
        <v>7</v>
      </c>
      <c r="E92" s="43" t="s">
        <v>52</v>
      </c>
      <c r="F92" s="43" t="s">
        <v>52</v>
      </c>
      <c r="G92" s="43" t="s">
        <v>197</v>
      </c>
      <c r="H92" s="43" t="s">
        <v>468</v>
      </c>
      <c r="I92" s="43" t="s">
        <v>329</v>
      </c>
      <c r="J92" s="43" t="s">
        <v>469</v>
      </c>
      <c r="K92" s="43" t="s">
        <v>465</v>
      </c>
      <c r="L92" s="43" t="s">
        <v>20</v>
      </c>
      <c r="M92" s="43">
        <v>0</v>
      </c>
      <c r="N92" s="36">
        <v>0</v>
      </c>
      <c r="O92" s="43" t="s">
        <v>21</v>
      </c>
      <c r="P92" s="43" t="s">
        <v>22</v>
      </c>
      <c r="Q92" s="43" t="s">
        <v>22</v>
      </c>
      <c r="R92" s="43" t="s">
        <v>21</v>
      </c>
      <c r="S92" s="43" t="s">
        <v>21</v>
      </c>
      <c r="T92" s="43" t="s">
        <v>55</v>
      </c>
      <c r="U92" s="43" t="s">
        <v>465</v>
      </c>
      <c r="V92" s="43" t="s">
        <v>466</v>
      </c>
      <c r="W92" s="43" t="s">
        <v>467</v>
      </c>
      <c r="X92" s="43" t="s">
        <v>156</v>
      </c>
      <c r="Y92" s="43" t="s">
        <v>121</v>
      </c>
      <c r="Z92" s="36">
        <v>7217</v>
      </c>
      <c r="AA92" s="36">
        <f t="shared" si="6"/>
        <v>7217</v>
      </c>
      <c r="AB92" s="137">
        <v>0</v>
      </c>
      <c r="AC92" s="43" t="s">
        <v>701</v>
      </c>
      <c r="AD92" s="43" t="s">
        <v>676</v>
      </c>
      <c r="AE92" s="43" t="s">
        <v>201</v>
      </c>
      <c r="AF92" s="159" t="s">
        <v>679</v>
      </c>
      <c r="AG92" s="37" t="s">
        <v>695</v>
      </c>
      <c r="AH92" s="4" t="s">
        <v>667</v>
      </c>
      <c r="AI92" s="4">
        <v>2016</v>
      </c>
      <c r="AJ92" s="151" t="s">
        <v>573</v>
      </c>
      <c r="AK92" s="43" t="s">
        <v>694</v>
      </c>
      <c r="AL92" s="37">
        <v>97</v>
      </c>
    </row>
    <row r="93" spans="1:38" s="48" customFormat="1" ht="38.25" x14ac:dyDescent="0.25">
      <c r="A93" s="43">
        <v>2016</v>
      </c>
      <c r="B93" s="43" t="s">
        <v>458</v>
      </c>
      <c r="C93" s="43" t="s">
        <v>68</v>
      </c>
      <c r="D93" s="43">
        <v>36</v>
      </c>
      <c r="E93" s="43" t="s">
        <v>32</v>
      </c>
      <c r="F93" s="43" t="s">
        <v>32</v>
      </c>
      <c r="G93" s="43" t="s">
        <v>198</v>
      </c>
      <c r="H93" s="43" t="s">
        <v>470</v>
      </c>
      <c r="I93" s="43" t="s">
        <v>181</v>
      </c>
      <c r="J93" s="43" t="s">
        <v>471</v>
      </c>
      <c r="K93" s="43" t="s">
        <v>472</v>
      </c>
      <c r="L93" s="43" t="s">
        <v>20</v>
      </c>
      <c r="M93" s="43">
        <v>0</v>
      </c>
      <c r="N93" s="36">
        <v>0</v>
      </c>
      <c r="O93" s="43" t="s">
        <v>21</v>
      </c>
      <c r="P93" s="43" t="s">
        <v>22</v>
      </c>
      <c r="Q93" s="43" t="s">
        <v>22</v>
      </c>
      <c r="R93" s="43" t="s">
        <v>21</v>
      </c>
      <c r="S93" s="43" t="s">
        <v>474</v>
      </c>
      <c r="T93" s="43" t="s">
        <v>473</v>
      </c>
      <c r="U93" s="43" t="s">
        <v>472</v>
      </c>
      <c r="V93" s="43" t="s">
        <v>475</v>
      </c>
      <c r="W93" s="43" t="s">
        <v>475</v>
      </c>
      <c r="X93" s="43" t="s">
        <v>185</v>
      </c>
      <c r="Y93" s="43" t="s">
        <v>121</v>
      </c>
      <c r="Z93" s="36">
        <v>8898</v>
      </c>
      <c r="AA93" s="36">
        <f t="shared" si="6"/>
        <v>8898</v>
      </c>
      <c r="AB93" s="137">
        <v>0</v>
      </c>
      <c r="AC93" s="43" t="s">
        <v>702</v>
      </c>
      <c r="AD93" s="43" t="s">
        <v>676</v>
      </c>
      <c r="AE93" s="43" t="s">
        <v>201</v>
      </c>
      <c r="AF93" s="159" t="s">
        <v>679</v>
      </c>
      <c r="AG93" s="37" t="s">
        <v>695</v>
      </c>
      <c r="AH93" s="4" t="s">
        <v>667</v>
      </c>
      <c r="AI93" s="4">
        <v>2016</v>
      </c>
      <c r="AJ93" s="151" t="s">
        <v>573</v>
      </c>
      <c r="AK93" s="43" t="s">
        <v>694</v>
      </c>
      <c r="AL93" s="37">
        <v>98</v>
      </c>
    </row>
    <row r="94" spans="1:38" s="48" customFormat="1" ht="38.25" x14ac:dyDescent="0.25">
      <c r="A94" s="43">
        <v>2016</v>
      </c>
      <c r="B94" s="43" t="s">
        <v>458</v>
      </c>
      <c r="C94" s="43" t="s">
        <v>68</v>
      </c>
      <c r="D94" s="43">
        <v>67</v>
      </c>
      <c r="E94" s="43" t="s">
        <v>24</v>
      </c>
      <c r="F94" s="43" t="s">
        <v>24</v>
      </c>
      <c r="G94" s="43" t="s">
        <v>198</v>
      </c>
      <c r="H94" s="43" t="s">
        <v>438</v>
      </c>
      <c r="I94" s="43" t="s">
        <v>82</v>
      </c>
      <c r="J94" s="43" t="s">
        <v>293</v>
      </c>
      <c r="K94" s="43" t="s">
        <v>476</v>
      </c>
      <c r="L94" s="43" t="s">
        <v>20</v>
      </c>
      <c r="M94" s="43">
        <v>0</v>
      </c>
      <c r="N94" s="36">
        <v>0</v>
      </c>
      <c r="O94" s="43" t="s">
        <v>21</v>
      </c>
      <c r="P94" s="43" t="s">
        <v>22</v>
      </c>
      <c r="Q94" s="43" t="s">
        <v>22</v>
      </c>
      <c r="R94" s="43" t="s">
        <v>21</v>
      </c>
      <c r="S94" s="43" t="s">
        <v>21</v>
      </c>
      <c r="T94" s="43" t="s">
        <v>55</v>
      </c>
      <c r="U94" s="43" t="s">
        <v>476</v>
      </c>
      <c r="V94" s="43" t="s">
        <v>477</v>
      </c>
      <c r="W94" s="43" t="s">
        <v>477</v>
      </c>
      <c r="X94" s="43" t="s">
        <v>164</v>
      </c>
      <c r="Y94" s="43" t="s">
        <v>121</v>
      </c>
      <c r="Z94" s="36">
        <v>5878.26</v>
      </c>
      <c r="AA94" s="36">
        <f t="shared" si="6"/>
        <v>5878.26</v>
      </c>
      <c r="AB94" s="137">
        <v>0</v>
      </c>
      <c r="AC94" s="43" t="s">
        <v>467</v>
      </c>
      <c r="AD94" s="43" t="s">
        <v>676</v>
      </c>
      <c r="AE94" s="43" t="s">
        <v>201</v>
      </c>
      <c r="AF94" s="159" t="s">
        <v>679</v>
      </c>
      <c r="AG94" s="37" t="s">
        <v>695</v>
      </c>
      <c r="AH94" s="4" t="s">
        <v>667</v>
      </c>
      <c r="AI94" s="4">
        <v>2016</v>
      </c>
      <c r="AJ94" s="151" t="s">
        <v>573</v>
      </c>
      <c r="AK94" s="43" t="s">
        <v>694</v>
      </c>
      <c r="AL94" s="37">
        <v>99</v>
      </c>
    </row>
    <row r="95" spans="1:38" s="48" customFormat="1" ht="38.25" x14ac:dyDescent="0.25">
      <c r="A95" s="43">
        <v>2016</v>
      </c>
      <c r="B95" s="43" t="s">
        <v>458</v>
      </c>
      <c r="C95" s="43" t="s">
        <v>68</v>
      </c>
      <c r="D95" s="43">
        <v>67</v>
      </c>
      <c r="E95" s="43" t="s">
        <v>24</v>
      </c>
      <c r="F95" s="43" t="s">
        <v>24</v>
      </c>
      <c r="G95" s="43" t="s">
        <v>198</v>
      </c>
      <c r="H95" s="43" t="s">
        <v>571</v>
      </c>
      <c r="I95" s="43" t="s">
        <v>432</v>
      </c>
      <c r="J95" s="43" t="s">
        <v>433</v>
      </c>
      <c r="K95" s="43" t="s">
        <v>476</v>
      </c>
      <c r="L95" s="43" t="s">
        <v>20</v>
      </c>
      <c r="M95" s="43">
        <v>0</v>
      </c>
      <c r="N95" s="36">
        <v>0</v>
      </c>
      <c r="O95" s="43" t="s">
        <v>21</v>
      </c>
      <c r="P95" s="43" t="s">
        <v>22</v>
      </c>
      <c r="Q95" s="43" t="s">
        <v>22</v>
      </c>
      <c r="R95" s="43" t="s">
        <v>21</v>
      </c>
      <c r="S95" s="43" t="s">
        <v>21</v>
      </c>
      <c r="T95" s="43" t="s">
        <v>55</v>
      </c>
      <c r="U95" s="43" t="s">
        <v>476</v>
      </c>
      <c r="V95" s="43" t="s">
        <v>477</v>
      </c>
      <c r="W95" s="43" t="s">
        <v>477</v>
      </c>
      <c r="X95" s="43" t="s">
        <v>164</v>
      </c>
      <c r="Y95" s="43" t="s">
        <v>121</v>
      </c>
      <c r="Z95" s="36">
        <v>5878.26</v>
      </c>
      <c r="AA95" s="36">
        <f t="shared" si="6"/>
        <v>5878.26</v>
      </c>
      <c r="AB95" s="137">
        <v>0</v>
      </c>
      <c r="AC95" s="43" t="s">
        <v>467</v>
      </c>
      <c r="AD95" s="43" t="s">
        <v>676</v>
      </c>
      <c r="AE95" s="43" t="s">
        <v>201</v>
      </c>
      <c r="AF95" s="159" t="s">
        <v>679</v>
      </c>
      <c r="AG95" s="37" t="s">
        <v>695</v>
      </c>
      <c r="AH95" s="4" t="s">
        <v>667</v>
      </c>
      <c r="AI95" s="4">
        <v>2016</v>
      </c>
      <c r="AJ95" s="151" t="s">
        <v>573</v>
      </c>
      <c r="AK95" s="43" t="s">
        <v>694</v>
      </c>
      <c r="AL95" s="37">
        <v>99</v>
      </c>
    </row>
    <row r="96" spans="1:38" s="48" customFormat="1" ht="38.25" x14ac:dyDescent="0.25">
      <c r="A96" s="43">
        <v>2016</v>
      </c>
      <c r="B96" s="43" t="s">
        <v>458</v>
      </c>
      <c r="C96" s="43" t="s">
        <v>68</v>
      </c>
      <c r="D96" s="43">
        <v>67</v>
      </c>
      <c r="E96" s="43" t="s">
        <v>24</v>
      </c>
      <c r="F96" s="43" t="s">
        <v>24</v>
      </c>
      <c r="G96" s="43" t="s">
        <v>198</v>
      </c>
      <c r="H96" s="43" t="s">
        <v>437</v>
      </c>
      <c r="I96" s="43" t="s">
        <v>143</v>
      </c>
      <c r="J96" s="43" t="s">
        <v>161</v>
      </c>
      <c r="K96" s="43" t="s">
        <v>476</v>
      </c>
      <c r="L96" s="43" t="s">
        <v>20</v>
      </c>
      <c r="M96" s="43">
        <v>0</v>
      </c>
      <c r="N96" s="36">
        <v>0</v>
      </c>
      <c r="O96" s="43" t="s">
        <v>21</v>
      </c>
      <c r="P96" s="43" t="s">
        <v>22</v>
      </c>
      <c r="Q96" s="43" t="s">
        <v>22</v>
      </c>
      <c r="R96" s="43" t="s">
        <v>21</v>
      </c>
      <c r="S96" s="43" t="s">
        <v>21</v>
      </c>
      <c r="T96" s="43" t="s">
        <v>55</v>
      </c>
      <c r="U96" s="43" t="s">
        <v>476</v>
      </c>
      <c r="V96" s="43" t="s">
        <v>477</v>
      </c>
      <c r="W96" s="43" t="s">
        <v>477</v>
      </c>
      <c r="X96" s="43" t="s">
        <v>164</v>
      </c>
      <c r="Y96" s="43" t="s">
        <v>121</v>
      </c>
      <c r="Z96" s="36">
        <v>5878.26</v>
      </c>
      <c r="AA96" s="36">
        <f t="shared" si="6"/>
        <v>5878.26</v>
      </c>
      <c r="AB96" s="137">
        <v>0</v>
      </c>
      <c r="AC96" s="43" t="s">
        <v>467</v>
      </c>
      <c r="AD96" s="43" t="s">
        <v>676</v>
      </c>
      <c r="AE96" s="43" t="s">
        <v>201</v>
      </c>
      <c r="AF96" s="159" t="s">
        <v>679</v>
      </c>
      <c r="AG96" s="37" t="s">
        <v>695</v>
      </c>
      <c r="AH96" s="4" t="s">
        <v>667</v>
      </c>
      <c r="AI96" s="4">
        <v>2016</v>
      </c>
      <c r="AJ96" s="151" t="s">
        <v>573</v>
      </c>
      <c r="AK96" s="43" t="s">
        <v>694</v>
      </c>
      <c r="AL96" s="37">
        <v>99</v>
      </c>
    </row>
    <row r="97" spans="1:38" s="48" customFormat="1" ht="38.25" x14ac:dyDescent="0.25">
      <c r="A97" s="43">
        <v>2016</v>
      </c>
      <c r="B97" s="43" t="s">
        <v>458</v>
      </c>
      <c r="C97" s="43" t="s">
        <v>68</v>
      </c>
      <c r="D97" s="43">
        <v>7</v>
      </c>
      <c r="E97" s="43" t="s">
        <v>52</v>
      </c>
      <c r="F97" s="43" t="s">
        <v>52</v>
      </c>
      <c r="G97" s="43" t="s">
        <v>173</v>
      </c>
      <c r="H97" s="43" t="s">
        <v>49</v>
      </c>
      <c r="I97" s="43" t="s">
        <v>50</v>
      </c>
      <c r="J97" s="43" t="s">
        <v>51</v>
      </c>
      <c r="K97" s="43" t="s">
        <v>478</v>
      </c>
      <c r="L97" s="43" t="s">
        <v>20</v>
      </c>
      <c r="M97" s="43">
        <v>0</v>
      </c>
      <c r="N97" s="36">
        <v>0</v>
      </c>
      <c r="O97" s="43" t="s">
        <v>21</v>
      </c>
      <c r="P97" s="43" t="s">
        <v>22</v>
      </c>
      <c r="Q97" s="43" t="s">
        <v>22</v>
      </c>
      <c r="R97" s="43" t="s">
        <v>21</v>
      </c>
      <c r="S97" s="43" t="s">
        <v>21</v>
      </c>
      <c r="T97" s="43" t="s">
        <v>55</v>
      </c>
      <c r="U97" s="43" t="s">
        <v>478</v>
      </c>
      <c r="V97" s="43" t="s">
        <v>463</v>
      </c>
      <c r="W97" s="43" t="s">
        <v>463</v>
      </c>
      <c r="X97" s="43" t="s">
        <v>103</v>
      </c>
      <c r="Y97" s="43" t="s">
        <v>121</v>
      </c>
      <c r="Z97" s="36">
        <v>7482.1</v>
      </c>
      <c r="AA97" s="36">
        <f t="shared" si="6"/>
        <v>7482.1</v>
      </c>
      <c r="AB97" s="137">
        <v>0</v>
      </c>
      <c r="AC97" s="43" t="s">
        <v>698</v>
      </c>
      <c r="AD97" s="43" t="s">
        <v>676</v>
      </c>
      <c r="AE97" s="43" t="s">
        <v>201</v>
      </c>
      <c r="AF97" s="159" t="s">
        <v>679</v>
      </c>
      <c r="AG97" s="37" t="s">
        <v>695</v>
      </c>
      <c r="AH97" s="4" t="s">
        <v>667</v>
      </c>
      <c r="AI97" s="4">
        <v>2016</v>
      </c>
      <c r="AJ97" s="151" t="s">
        <v>573</v>
      </c>
      <c r="AK97" s="43" t="s">
        <v>694</v>
      </c>
      <c r="AL97" s="37">
        <v>100</v>
      </c>
    </row>
    <row r="98" spans="1:38" s="48" customFormat="1" ht="38.25" x14ac:dyDescent="0.25">
      <c r="A98" s="43">
        <v>2016</v>
      </c>
      <c r="B98" s="43" t="s">
        <v>458</v>
      </c>
      <c r="C98" s="43" t="s">
        <v>68</v>
      </c>
      <c r="D98" s="43">
        <v>7</v>
      </c>
      <c r="E98" s="43" t="s">
        <v>52</v>
      </c>
      <c r="F98" s="43" t="s">
        <v>52</v>
      </c>
      <c r="G98" s="43" t="s">
        <v>173</v>
      </c>
      <c r="H98" s="43" t="s">
        <v>49</v>
      </c>
      <c r="I98" s="43" t="s">
        <v>50</v>
      </c>
      <c r="J98" s="43" t="s">
        <v>51</v>
      </c>
      <c r="K98" s="43" t="s">
        <v>479</v>
      </c>
      <c r="L98" s="43" t="s">
        <v>20</v>
      </c>
      <c r="M98" s="43">
        <v>0</v>
      </c>
      <c r="N98" s="36">
        <v>0</v>
      </c>
      <c r="O98" s="43" t="s">
        <v>21</v>
      </c>
      <c r="P98" s="43" t="s">
        <v>22</v>
      </c>
      <c r="Q98" s="43" t="s">
        <v>22</v>
      </c>
      <c r="R98" s="43" t="s">
        <v>21</v>
      </c>
      <c r="S98" s="43" t="s">
        <v>21</v>
      </c>
      <c r="T98" s="43" t="s">
        <v>55</v>
      </c>
      <c r="U98" s="43" t="s">
        <v>479</v>
      </c>
      <c r="V98" s="43" t="s">
        <v>159</v>
      </c>
      <c r="W98" s="43" t="s">
        <v>480</v>
      </c>
      <c r="X98" s="43" t="s">
        <v>103</v>
      </c>
      <c r="Y98" s="43" t="s">
        <v>121</v>
      </c>
      <c r="Z98" s="36">
        <v>6142.9</v>
      </c>
      <c r="AA98" s="36">
        <f t="shared" si="6"/>
        <v>6142.9</v>
      </c>
      <c r="AB98" s="137">
        <v>0</v>
      </c>
      <c r="AC98" s="43" t="s">
        <v>682</v>
      </c>
      <c r="AD98" s="43" t="s">
        <v>676</v>
      </c>
      <c r="AE98" s="43" t="s">
        <v>201</v>
      </c>
      <c r="AF98" s="159" t="s">
        <v>679</v>
      </c>
      <c r="AG98" s="37" t="s">
        <v>695</v>
      </c>
      <c r="AH98" s="4" t="s">
        <v>667</v>
      </c>
      <c r="AI98" s="4">
        <v>2016</v>
      </c>
      <c r="AJ98" s="151" t="s">
        <v>573</v>
      </c>
      <c r="AK98" s="43" t="s">
        <v>694</v>
      </c>
      <c r="AL98" s="37">
        <v>101</v>
      </c>
    </row>
    <row r="99" spans="1:38" s="48" customFormat="1" ht="38.25" x14ac:dyDescent="0.25">
      <c r="A99" s="43">
        <v>2016</v>
      </c>
      <c r="B99" s="43" t="s">
        <v>458</v>
      </c>
      <c r="C99" s="43" t="s">
        <v>68</v>
      </c>
      <c r="D99" s="43">
        <v>20</v>
      </c>
      <c r="E99" s="43" t="s">
        <v>100</v>
      </c>
      <c r="F99" s="43" t="s">
        <v>100</v>
      </c>
      <c r="G99" s="43" t="s">
        <v>53</v>
      </c>
      <c r="H99" s="43" t="s">
        <v>186</v>
      </c>
      <c r="I99" s="43" t="s">
        <v>187</v>
      </c>
      <c r="J99" s="43" t="s">
        <v>188</v>
      </c>
      <c r="K99" s="43" t="s">
        <v>481</v>
      </c>
      <c r="L99" s="43" t="s">
        <v>20</v>
      </c>
      <c r="M99" s="43">
        <v>0</v>
      </c>
      <c r="N99" s="36">
        <v>0</v>
      </c>
      <c r="O99" s="43" t="s">
        <v>21</v>
      </c>
      <c r="P99" s="43" t="s">
        <v>22</v>
      </c>
      <c r="Q99" s="43" t="s">
        <v>22</v>
      </c>
      <c r="R99" s="43" t="s">
        <v>21</v>
      </c>
      <c r="S99" s="43" t="s">
        <v>21</v>
      </c>
      <c r="T99" s="43" t="s">
        <v>55</v>
      </c>
      <c r="U99" s="43" t="s">
        <v>481</v>
      </c>
      <c r="V99" s="43" t="s">
        <v>297</v>
      </c>
      <c r="W99" s="43" t="s">
        <v>384</v>
      </c>
      <c r="X99" s="43" t="s">
        <v>59</v>
      </c>
      <c r="Y99" s="43" t="s">
        <v>121</v>
      </c>
      <c r="Z99" s="36">
        <v>649</v>
      </c>
      <c r="AA99" s="36">
        <f t="shared" si="6"/>
        <v>649</v>
      </c>
      <c r="AB99" s="137">
        <v>0</v>
      </c>
      <c r="AC99" s="43" t="s">
        <v>57</v>
      </c>
      <c r="AD99" s="43" t="s">
        <v>676</v>
      </c>
      <c r="AE99" s="43" t="s">
        <v>201</v>
      </c>
      <c r="AF99" s="159" t="s">
        <v>679</v>
      </c>
      <c r="AG99" s="37" t="s">
        <v>695</v>
      </c>
      <c r="AH99" s="4" t="s">
        <v>667</v>
      </c>
      <c r="AI99" s="4">
        <v>2016</v>
      </c>
      <c r="AJ99" s="151" t="s">
        <v>573</v>
      </c>
      <c r="AK99" s="43" t="s">
        <v>694</v>
      </c>
      <c r="AL99" s="37">
        <v>52</v>
      </c>
    </row>
    <row r="100" spans="1:38" s="48" customFormat="1" ht="43.5" customHeight="1" x14ac:dyDescent="0.25">
      <c r="A100" s="43">
        <v>2016</v>
      </c>
      <c r="B100" s="43" t="s">
        <v>458</v>
      </c>
      <c r="C100" s="43" t="s">
        <v>68</v>
      </c>
      <c r="D100" s="43">
        <v>20</v>
      </c>
      <c r="E100" s="43" t="s">
        <v>100</v>
      </c>
      <c r="F100" s="43" t="s">
        <v>100</v>
      </c>
      <c r="G100" s="43" t="s">
        <v>53</v>
      </c>
      <c r="H100" s="43" t="s">
        <v>186</v>
      </c>
      <c r="I100" s="43" t="s">
        <v>187</v>
      </c>
      <c r="J100" s="43" t="s">
        <v>188</v>
      </c>
      <c r="K100" s="43" t="s">
        <v>481</v>
      </c>
      <c r="L100" s="43" t="s">
        <v>20</v>
      </c>
      <c r="M100" s="43">
        <v>0</v>
      </c>
      <c r="N100" s="36">
        <v>0</v>
      </c>
      <c r="O100" s="43" t="s">
        <v>21</v>
      </c>
      <c r="P100" s="43" t="s">
        <v>22</v>
      </c>
      <c r="Q100" s="43" t="s">
        <v>22</v>
      </c>
      <c r="R100" s="43" t="s">
        <v>21</v>
      </c>
      <c r="S100" s="43" t="s">
        <v>21</v>
      </c>
      <c r="T100" s="43" t="s">
        <v>55</v>
      </c>
      <c r="U100" s="43" t="s">
        <v>481</v>
      </c>
      <c r="V100" s="43" t="s">
        <v>307</v>
      </c>
      <c r="W100" s="43" t="s">
        <v>308</v>
      </c>
      <c r="X100" s="43" t="s">
        <v>59</v>
      </c>
      <c r="Y100" s="43" t="s">
        <v>121</v>
      </c>
      <c r="Z100" s="36">
        <v>720</v>
      </c>
      <c r="AA100" s="36">
        <f t="shared" si="6"/>
        <v>720</v>
      </c>
      <c r="AB100" s="137">
        <v>0</v>
      </c>
      <c r="AC100" s="43" t="s">
        <v>703</v>
      </c>
      <c r="AD100" s="43" t="s">
        <v>676</v>
      </c>
      <c r="AE100" s="43" t="s">
        <v>201</v>
      </c>
      <c r="AF100" s="159" t="s">
        <v>679</v>
      </c>
      <c r="AG100" s="37" t="s">
        <v>695</v>
      </c>
      <c r="AH100" s="4" t="s">
        <v>667</v>
      </c>
      <c r="AI100" s="4">
        <v>2016</v>
      </c>
      <c r="AJ100" s="151" t="s">
        <v>573</v>
      </c>
      <c r="AK100" s="43" t="s">
        <v>694</v>
      </c>
      <c r="AL100" s="37">
        <v>56</v>
      </c>
    </row>
    <row r="101" spans="1:38" s="48" customFormat="1" ht="38.25" x14ac:dyDescent="0.25">
      <c r="A101" s="43">
        <v>2016</v>
      </c>
      <c r="B101" s="43" t="s">
        <v>458</v>
      </c>
      <c r="C101" s="43" t="s">
        <v>68</v>
      </c>
      <c r="D101" s="43">
        <v>60</v>
      </c>
      <c r="E101" s="43" t="s">
        <v>343</v>
      </c>
      <c r="F101" s="43" t="s">
        <v>343</v>
      </c>
      <c r="G101" s="43" t="s">
        <v>198</v>
      </c>
      <c r="H101" s="43" t="s">
        <v>482</v>
      </c>
      <c r="I101" s="43" t="s">
        <v>483</v>
      </c>
      <c r="J101" s="43" t="s">
        <v>484</v>
      </c>
      <c r="K101" s="43" t="s">
        <v>485</v>
      </c>
      <c r="L101" s="43" t="s">
        <v>113</v>
      </c>
      <c r="M101" s="43">
        <v>0</v>
      </c>
      <c r="N101" s="36">
        <v>0</v>
      </c>
      <c r="O101" s="43" t="s">
        <v>21</v>
      </c>
      <c r="P101" s="43" t="s">
        <v>22</v>
      </c>
      <c r="Q101" s="43" t="s">
        <v>22</v>
      </c>
      <c r="R101" s="43" t="s">
        <v>114</v>
      </c>
      <c r="S101" s="43" t="s">
        <v>486</v>
      </c>
      <c r="T101" s="43" t="s">
        <v>487</v>
      </c>
      <c r="U101" s="43" t="s">
        <v>485</v>
      </c>
      <c r="V101" s="43" t="s">
        <v>463</v>
      </c>
      <c r="W101" s="43" t="s">
        <v>488</v>
      </c>
      <c r="X101" s="43" t="s">
        <v>489</v>
      </c>
      <c r="Y101" s="43" t="s">
        <v>123</v>
      </c>
      <c r="Z101" s="36">
        <v>25286</v>
      </c>
      <c r="AA101" s="36">
        <f t="shared" si="6"/>
        <v>25286</v>
      </c>
      <c r="AB101" s="137">
        <v>0</v>
      </c>
      <c r="AC101" s="43" t="s">
        <v>425</v>
      </c>
      <c r="AD101" s="43" t="s">
        <v>676</v>
      </c>
      <c r="AE101" s="43" t="s">
        <v>201</v>
      </c>
      <c r="AF101" s="159" t="s">
        <v>680</v>
      </c>
      <c r="AG101" s="37" t="s">
        <v>695</v>
      </c>
      <c r="AH101" s="4" t="s">
        <v>667</v>
      </c>
      <c r="AI101" s="4">
        <v>2016</v>
      </c>
      <c r="AJ101" s="151" t="s">
        <v>573</v>
      </c>
      <c r="AK101" s="43" t="s">
        <v>694</v>
      </c>
      <c r="AL101" s="37">
        <v>102</v>
      </c>
    </row>
    <row r="102" spans="1:38" s="48" customFormat="1" ht="38.25" x14ac:dyDescent="0.25">
      <c r="A102" s="43">
        <v>2016</v>
      </c>
      <c r="B102" s="43" t="s">
        <v>458</v>
      </c>
      <c r="C102" s="43" t="s">
        <v>68</v>
      </c>
      <c r="D102" s="43">
        <v>43</v>
      </c>
      <c r="E102" s="43" t="s">
        <v>137</v>
      </c>
      <c r="F102" s="43" t="s">
        <v>137</v>
      </c>
      <c r="G102" s="43" t="s">
        <v>198</v>
      </c>
      <c r="H102" s="43" t="s">
        <v>490</v>
      </c>
      <c r="I102" s="43" t="s">
        <v>491</v>
      </c>
      <c r="J102" s="43" t="s">
        <v>492</v>
      </c>
      <c r="K102" s="43" t="s">
        <v>485</v>
      </c>
      <c r="L102" s="43" t="s">
        <v>113</v>
      </c>
      <c r="M102" s="43">
        <v>0</v>
      </c>
      <c r="N102" s="36">
        <v>0</v>
      </c>
      <c r="O102" s="43" t="s">
        <v>21</v>
      </c>
      <c r="P102" s="43" t="s">
        <v>22</v>
      </c>
      <c r="Q102" s="43" t="s">
        <v>22</v>
      </c>
      <c r="R102" s="43" t="s">
        <v>114</v>
      </c>
      <c r="S102" s="43" t="s">
        <v>486</v>
      </c>
      <c r="T102" s="43" t="s">
        <v>487</v>
      </c>
      <c r="U102" s="43" t="s">
        <v>485</v>
      </c>
      <c r="V102" s="43" t="s">
        <v>463</v>
      </c>
      <c r="W102" s="43" t="s">
        <v>488</v>
      </c>
      <c r="X102" s="43" t="s">
        <v>489</v>
      </c>
      <c r="Y102" s="43" t="s">
        <v>123</v>
      </c>
      <c r="Z102" s="36">
        <v>25286</v>
      </c>
      <c r="AA102" s="36">
        <f t="shared" si="6"/>
        <v>25286</v>
      </c>
      <c r="AB102" s="137">
        <v>0</v>
      </c>
      <c r="AC102" s="43" t="s">
        <v>425</v>
      </c>
      <c r="AD102" s="43" t="s">
        <v>676</v>
      </c>
      <c r="AE102" s="43" t="s">
        <v>201</v>
      </c>
      <c r="AF102" s="159" t="s">
        <v>680</v>
      </c>
      <c r="AG102" s="37" t="s">
        <v>695</v>
      </c>
      <c r="AH102" s="4" t="s">
        <v>667</v>
      </c>
      <c r="AI102" s="4">
        <v>2016</v>
      </c>
      <c r="AJ102" s="151" t="s">
        <v>573</v>
      </c>
      <c r="AK102" s="43" t="s">
        <v>694</v>
      </c>
      <c r="AL102" s="37">
        <v>103</v>
      </c>
    </row>
    <row r="103" spans="1:38" s="58" customFormat="1" ht="69" customHeight="1" x14ac:dyDescent="0.25">
      <c r="A103" s="51">
        <v>2016</v>
      </c>
      <c r="B103" s="43" t="s">
        <v>458</v>
      </c>
      <c r="C103" s="51" t="s">
        <v>68</v>
      </c>
      <c r="D103" s="43">
        <v>3</v>
      </c>
      <c r="E103" s="43" t="s">
        <v>67</v>
      </c>
      <c r="F103" s="43" t="s">
        <v>555</v>
      </c>
      <c r="G103" s="43" t="s">
        <v>556</v>
      </c>
      <c r="H103" s="43" t="s">
        <v>558</v>
      </c>
      <c r="I103" s="43" t="s">
        <v>557</v>
      </c>
      <c r="J103" s="43" t="s">
        <v>71</v>
      </c>
      <c r="K103" s="43" t="s">
        <v>554</v>
      </c>
      <c r="L103" s="43" t="s">
        <v>20</v>
      </c>
      <c r="M103" s="43">
        <v>0</v>
      </c>
      <c r="N103" s="21">
        <v>0</v>
      </c>
      <c r="O103" s="4" t="s">
        <v>21</v>
      </c>
      <c r="P103" s="4" t="s">
        <v>22</v>
      </c>
      <c r="Q103" s="4" t="s">
        <v>22</v>
      </c>
      <c r="R103" s="4" t="s">
        <v>21</v>
      </c>
      <c r="S103" s="41" t="s">
        <v>21</v>
      </c>
      <c r="T103" s="41" t="s">
        <v>55</v>
      </c>
      <c r="U103" s="43" t="s">
        <v>554</v>
      </c>
      <c r="V103" s="42" t="s">
        <v>429</v>
      </c>
      <c r="W103" s="43" t="s">
        <v>406</v>
      </c>
      <c r="X103" s="43" t="s">
        <v>553</v>
      </c>
      <c r="Y103" s="22" t="s">
        <v>120</v>
      </c>
      <c r="Z103" s="36">
        <v>120</v>
      </c>
      <c r="AA103" s="36">
        <f t="shared" si="6"/>
        <v>120</v>
      </c>
      <c r="AB103" s="137">
        <v>0</v>
      </c>
      <c r="AC103" s="43" t="s">
        <v>463</v>
      </c>
      <c r="AD103" s="43" t="s">
        <v>676</v>
      </c>
      <c r="AE103" s="43" t="s">
        <v>201</v>
      </c>
      <c r="AF103" s="159" t="s">
        <v>679</v>
      </c>
      <c r="AG103" s="37" t="s">
        <v>695</v>
      </c>
      <c r="AH103" s="4" t="s">
        <v>667</v>
      </c>
      <c r="AI103" s="4">
        <v>2016</v>
      </c>
      <c r="AJ103" s="151" t="s">
        <v>573</v>
      </c>
      <c r="AK103" s="43" t="s">
        <v>694</v>
      </c>
      <c r="AL103" s="37">
        <v>106</v>
      </c>
    </row>
    <row r="104" spans="1:38" s="7" customFormat="1" ht="76.5" customHeight="1" x14ac:dyDescent="0.25">
      <c r="A104" s="20">
        <v>2016</v>
      </c>
      <c r="B104" s="43" t="s">
        <v>458</v>
      </c>
      <c r="C104" s="20" t="s">
        <v>68</v>
      </c>
      <c r="D104" s="4">
        <v>67</v>
      </c>
      <c r="E104" s="4" t="s">
        <v>24</v>
      </c>
      <c r="F104" s="4" t="s">
        <v>24</v>
      </c>
      <c r="G104" s="4" t="s">
        <v>198</v>
      </c>
      <c r="H104" s="4" t="s">
        <v>529</v>
      </c>
      <c r="I104" s="4" t="s">
        <v>30</v>
      </c>
      <c r="J104" s="4" t="s">
        <v>31</v>
      </c>
      <c r="K104" s="4" t="s">
        <v>285</v>
      </c>
      <c r="L104" s="4" t="s">
        <v>20</v>
      </c>
      <c r="M104" s="5">
        <v>0</v>
      </c>
      <c r="N104" s="21">
        <v>0</v>
      </c>
      <c r="O104" s="4" t="s">
        <v>21</v>
      </c>
      <c r="P104" s="4" t="s">
        <v>22</v>
      </c>
      <c r="Q104" s="4" t="s">
        <v>22</v>
      </c>
      <c r="R104" s="4" t="s">
        <v>21</v>
      </c>
      <c r="S104" s="4" t="s">
        <v>290</v>
      </c>
      <c r="T104" s="4" t="s">
        <v>291</v>
      </c>
      <c r="U104" s="4" t="s">
        <v>292</v>
      </c>
      <c r="V104" s="4" t="s">
        <v>28</v>
      </c>
      <c r="W104" s="4" t="s">
        <v>286</v>
      </c>
      <c r="X104" s="22" t="s">
        <v>532</v>
      </c>
      <c r="Y104" s="22" t="s">
        <v>120</v>
      </c>
      <c r="Z104" s="6">
        <v>580</v>
      </c>
      <c r="AA104" s="36">
        <f t="shared" si="6"/>
        <v>580</v>
      </c>
      <c r="AB104" s="137">
        <v>0</v>
      </c>
      <c r="AC104" s="4" t="s">
        <v>704</v>
      </c>
      <c r="AD104" s="43" t="s">
        <v>676</v>
      </c>
      <c r="AE104" s="4" t="s">
        <v>201</v>
      </c>
      <c r="AF104" s="159" t="s">
        <v>679</v>
      </c>
      <c r="AG104" s="37" t="s">
        <v>695</v>
      </c>
      <c r="AH104" s="4" t="s">
        <v>667</v>
      </c>
      <c r="AI104" s="4">
        <v>2016</v>
      </c>
      <c r="AJ104" s="151" t="s">
        <v>573</v>
      </c>
      <c r="AK104" s="43" t="s">
        <v>694</v>
      </c>
      <c r="AL104" s="23">
        <v>48</v>
      </c>
    </row>
    <row r="105" spans="1:38" s="7" customFormat="1" ht="76.5" customHeight="1" x14ac:dyDescent="0.25">
      <c r="A105" s="20">
        <v>2016</v>
      </c>
      <c r="B105" s="43" t="s">
        <v>458</v>
      </c>
      <c r="C105" s="20" t="s">
        <v>68</v>
      </c>
      <c r="D105" s="4">
        <v>20</v>
      </c>
      <c r="E105" s="4" t="s">
        <v>100</v>
      </c>
      <c r="F105" s="4" t="s">
        <v>100</v>
      </c>
      <c r="G105" s="4" t="s">
        <v>198</v>
      </c>
      <c r="H105" s="4" t="s">
        <v>530</v>
      </c>
      <c r="I105" s="4" t="s">
        <v>157</v>
      </c>
      <c r="J105" s="4" t="s">
        <v>82</v>
      </c>
      <c r="K105" s="4" t="s">
        <v>285</v>
      </c>
      <c r="L105" s="4" t="s">
        <v>20</v>
      </c>
      <c r="M105" s="5">
        <v>0</v>
      </c>
      <c r="N105" s="21">
        <v>0</v>
      </c>
      <c r="O105" s="4" t="s">
        <v>21</v>
      </c>
      <c r="P105" s="4" t="s">
        <v>22</v>
      </c>
      <c r="Q105" s="4" t="s">
        <v>22</v>
      </c>
      <c r="R105" s="4" t="s">
        <v>21</v>
      </c>
      <c r="S105" s="4" t="s">
        <v>290</v>
      </c>
      <c r="T105" s="4" t="s">
        <v>291</v>
      </c>
      <c r="U105" s="4" t="s">
        <v>292</v>
      </c>
      <c r="V105" s="4" t="s">
        <v>28</v>
      </c>
      <c r="W105" s="4" t="s">
        <v>286</v>
      </c>
      <c r="X105" s="22" t="s">
        <v>532</v>
      </c>
      <c r="Y105" s="22" t="s">
        <v>120</v>
      </c>
      <c r="Z105" s="6">
        <v>290</v>
      </c>
      <c r="AA105" s="36">
        <f t="shared" si="6"/>
        <v>290</v>
      </c>
      <c r="AB105" s="137">
        <v>0</v>
      </c>
      <c r="AC105" s="4" t="s">
        <v>704</v>
      </c>
      <c r="AD105" s="43" t="s">
        <v>676</v>
      </c>
      <c r="AE105" s="4" t="s">
        <v>201</v>
      </c>
      <c r="AF105" s="159" t="s">
        <v>679</v>
      </c>
      <c r="AG105" s="37" t="s">
        <v>695</v>
      </c>
      <c r="AH105" s="4" t="s">
        <v>667</v>
      </c>
      <c r="AI105" s="4">
        <v>2016</v>
      </c>
      <c r="AJ105" s="151" t="s">
        <v>573</v>
      </c>
      <c r="AK105" s="43" t="s">
        <v>694</v>
      </c>
      <c r="AL105" s="23">
        <v>46</v>
      </c>
    </row>
    <row r="106" spans="1:38" s="7" customFormat="1" ht="76.5" customHeight="1" x14ac:dyDescent="0.25">
      <c r="A106" s="20">
        <v>2016</v>
      </c>
      <c r="B106" s="43" t="s">
        <v>458</v>
      </c>
      <c r="C106" s="20" t="s">
        <v>68</v>
      </c>
      <c r="D106" s="4">
        <v>67</v>
      </c>
      <c r="E106" s="4" t="s">
        <v>24</v>
      </c>
      <c r="F106" s="4" t="s">
        <v>24</v>
      </c>
      <c r="G106" s="4" t="s">
        <v>198</v>
      </c>
      <c r="H106" s="4" t="s">
        <v>531</v>
      </c>
      <c r="I106" s="4" t="s">
        <v>26</v>
      </c>
      <c r="J106" s="4" t="s">
        <v>27</v>
      </c>
      <c r="K106" s="4" t="s">
        <v>285</v>
      </c>
      <c r="L106" s="4" t="s">
        <v>20</v>
      </c>
      <c r="M106" s="5">
        <v>0</v>
      </c>
      <c r="N106" s="21">
        <v>0</v>
      </c>
      <c r="O106" s="4" t="s">
        <v>21</v>
      </c>
      <c r="P106" s="4" t="s">
        <v>22</v>
      </c>
      <c r="Q106" s="4" t="s">
        <v>22</v>
      </c>
      <c r="R106" s="4" t="s">
        <v>21</v>
      </c>
      <c r="S106" s="4" t="s">
        <v>290</v>
      </c>
      <c r="T106" s="4" t="s">
        <v>291</v>
      </c>
      <c r="U106" s="4" t="s">
        <v>292</v>
      </c>
      <c r="V106" s="4" t="s">
        <v>28</v>
      </c>
      <c r="W106" s="4" t="s">
        <v>286</v>
      </c>
      <c r="X106" s="22" t="s">
        <v>532</v>
      </c>
      <c r="Y106" s="22" t="s">
        <v>120</v>
      </c>
      <c r="Z106" s="6">
        <v>580</v>
      </c>
      <c r="AA106" s="36">
        <f t="shared" si="6"/>
        <v>580</v>
      </c>
      <c r="AB106" s="137">
        <v>0</v>
      </c>
      <c r="AC106" s="4" t="s">
        <v>704</v>
      </c>
      <c r="AD106" s="43" t="s">
        <v>676</v>
      </c>
      <c r="AE106" s="4" t="s">
        <v>201</v>
      </c>
      <c r="AF106" s="159" t="s">
        <v>679</v>
      </c>
      <c r="AG106" s="37" t="s">
        <v>695</v>
      </c>
      <c r="AH106" s="4" t="s">
        <v>667</v>
      </c>
      <c r="AI106" s="4">
        <v>2016</v>
      </c>
      <c r="AJ106" s="151" t="s">
        <v>573</v>
      </c>
      <c r="AK106" s="43" t="s">
        <v>694</v>
      </c>
      <c r="AL106" s="23">
        <v>49</v>
      </c>
    </row>
    <row r="107" spans="1:38" s="7" customFormat="1" ht="38.25" x14ac:dyDescent="0.25">
      <c r="A107" s="20">
        <v>2016</v>
      </c>
      <c r="B107" s="43" t="s">
        <v>458</v>
      </c>
      <c r="C107" s="20" t="s">
        <v>68</v>
      </c>
      <c r="D107" s="4">
        <v>31</v>
      </c>
      <c r="E107" s="4" t="s">
        <v>124</v>
      </c>
      <c r="F107" s="4" t="s">
        <v>124</v>
      </c>
      <c r="G107" s="4" t="s">
        <v>198</v>
      </c>
      <c r="H107" s="4" t="s">
        <v>533</v>
      </c>
      <c r="I107" s="4" t="s">
        <v>232</v>
      </c>
      <c r="J107" s="4" t="s">
        <v>233</v>
      </c>
      <c r="K107" s="4" t="s">
        <v>128</v>
      </c>
      <c r="L107" s="4" t="s">
        <v>20</v>
      </c>
      <c r="M107" s="4">
        <v>0</v>
      </c>
      <c r="N107" s="6">
        <v>0</v>
      </c>
      <c r="O107" s="4" t="s">
        <v>21</v>
      </c>
      <c r="P107" s="4" t="s">
        <v>22</v>
      </c>
      <c r="Q107" s="4" t="s">
        <v>22</v>
      </c>
      <c r="R107" s="4" t="s">
        <v>21</v>
      </c>
      <c r="S107" s="4" t="s">
        <v>129</v>
      </c>
      <c r="T107" s="4" t="s">
        <v>129</v>
      </c>
      <c r="U107" s="4" t="s">
        <v>128</v>
      </c>
      <c r="V107" s="4" t="s">
        <v>225</v>
      </c>
      <c r="W107" s="4" t="s">
        <v>226</v>
      </c>
      <c r="X107" s="22" t="s">
        <v>453</v>
      </c>
      <c r="Y107" s="22" t="s">
        <v>120</v>
      </c>
      <c r="Z107" s="6">
        <v>620</v>
      </c>
      <c r="AA107" s="36">
        <f t="shared" si="6"/>
        <v>620</v>
      </c>
      <c r="AB107" s="137">
        <v>0</v>
      </c>
      <c r="AC107" s="4" t="s">
        <v>690</v>
      </c>
      <c r="AD107" s="43" t="s">
        <v>676</v>
      </c>
      <c r="AE107" s="29" t="s">
        <v>201</v>
      </c>
      <c r="AF107" s="159" t="s">
        <v>679</v>
      </c>
      <c r="AG107" s="37" t="s">
        <v>695</v>
      </c>
      <c r="AH107" s="4" t="s">
        <v>667</v>
      </c>
      <c r="AI107" s="4">
        <v>2016</v>
      </c>
      <c r="AJ107" s="151" t="s">
        <v>573</v>
      </c>
      <c r="AK107" s="43" t="s">
        <v>694</v>
      </c>
      <c r="AL107" s="16">
        <v>32</v>
      </c>
    </row>
    <row r="108" spans="1:38" s="18" customFormat="1" ht="45.75" customHeight="1" x14ac:dyDescent="0.25">
      <c r="A108" s="19">
        <v>2016</v>
      </c>
      <c r="B108" s="43" t="s">
        <v>458</v>
      </c>
      <c r="C108" s="19" t="s">
        <v>68</v>
      </c>
      <c r="D108" s="4">
        <v>31</v>
      </c>
      <c r="E108" s="4" t="s">
        <v>124</v>
      </c>
      <c r="F108" s="4" t="s">
        <v>124</v>
      </c>
      <c r="G108" s="4" t="s">
        <v>198</v>
      </c>
      <c r="H108" s="4" t="s">
        <v>535</v>
      </c>
      <c r="I108" s="4" t="s">
        <v>125</v>
      </c>
      <c r="J108" s="4" t="s">
        <v>126</v>
      </c>
      <c r="K108" s="4" t="s">
        <v>128</v>
      </c>
      <c r="L108" s="4" t="s">
        <v>20</v>
      </c>
      <c r="M108" s="4">
        <v>0</v>
      </c>
      <c r="N108" s="6">
        <v>0</v>
      </c>
      <c r="O108" s="4" t="s">
        <v>21</v>
      </c>
      <c r="P108" s="4" t="s">
        <v>22</v>
      </c>
      <c r="Q108" s="4" t="s">
        <v>22</v>
      </c>
      <c r="R108" s="4" t="s">
        <v>21</v>
      </c>
      <c r="S108" s="4" t="s">
        <v>129</v>
      </c>
      <c r="T108" s="4" t="s">
        <v>129</v>
      </c>
      <c r="U108" s="4" t="s">
        <v>128</v>
      </c>
      <c r="V108" s="4" t="s">
        <v>130</v>
      </c>
      <c r="W108" s="4" t="s">
        <v>131</v>
      </c>
      <c r="X108" s="22" t="s">
        <v>453</v>
      </c>
      <c r="Y108" s="22" t="s">
        <v>120</v>
      </c>
      <c r="Z108" s="6">
        <v>1200</v>
      </c>
      <c r="AA108" s="36">
        <f t="shared" si="6"/>
        <v>1200</v>
      </c>
      <c r="AB108" s="137">
        <v>0</v>
      </c>
      <c r="AC108" s="4" t="s">
        <v>682</v>
      </c>
      <c r="AD108" s="43" t="s">
        <v>676</v>
      </c>
      <c r="AE108" s="29" t="s">
        <v>201</v>
      </c>
      <c r="AF108" s="159" t="s">
        <v>679</v>
      </c>
      <c r="AG108" s="37" t="s">
        <v>695</v>
      </c>
      <c r="AH108" s="4" t="s">
        <v>667</v>
      </c>
      <c r="AI108" s="4">
        <v>2016</v>
      </c>
      <c r="AJ108" s="151" t="s">
        <v>573</v>
      </c>
      <c r="AK108" s="43" t="s">
        <v>694</v>
      </c>
      <c r="AL108" s="16">
        <v>11</v>
      </c>
    </row>
    <row r="109" spans="1:38" s="18" customFormat="1" ht="38.25" x14ac:dyDescent="0.25">
      <c r="A109" s="19">
        <v>2016</v>
      </c>
      <c r="B109" s="43" t="s">
        <v>458</v>
      </c>
      <c r="C109" s="19" t="s">
        <v>68</v>
      </c>
      <c r="D109" s="4">
        <v>43</v>
      </c>
      <c r="E109" s="4" t="s">
        <v>137</v>
      </c>
      <c r="F109" s="4" t="s">
        <v>137</v>
      </c>
      <c r="G109" s="4" t="s">
        <v>198</v>
      </c>
      <c r="H109" s="4" t="s">
        <v>536</v>
      </c>
      <c r="I109" s="4" t="s">
        <v>138</v>
      </c>
      <c r="J109" s="4" t="s">
        <v>139</v>
      </c>
      <c r="K109" s="4" t="s">
        <v>128</v>
      </c>
      <c r="L109" s="4" t="s">
        <v>20</v>
      </c>
      <c r="M109" s="4">
        <v>0</v>
      </c>
      <c r="N109" s="6">
        <v>0</v>
      </c>
      <c r="O109" s="4" t="s">
        <v>21</v>
      </c>
      <c r="P109" s="4" t="s">
        <v>22</v>
      </c>
      <c r="Q109" s="4" t="s">
        <v>22</v>
      </c>
      <c r="R109" s="4" t="s">
        <v>21</v>
      </c>
      <c r="S109" s="4" t="s">
        <v>129</v>
      </c>
      <c r="T109" s="4" t="s">
        <v>129</v>
      </c>
      <c r="U109" s="4" t="s">
        <v>128</v>
      </c>
      <c r="V109" s="4" t="s">
        <v>130</v>
      </c>
      <c r="W109" s="4" t="s">
        <v>131</v>
      </c>
      <c r="X109" s="22" t="s">
        <v>453</v>
      </c>
      <c r="Y109" s="22" t="s">
        <v>120</v>
      </c>
      <c r="Z109" s="6">
        <v>1200</v>
      </c>
      <c r="AA109" s="36">
        <f t="shared" si="6"/>
        <v>1200</v>
      </c>
      <c r="AB109" s="137">
        <v>0</v>
      </c>
      <c r="AC109" s="4" t="s">
        <v>682</v>
      </c>
      <c r="AD109" s="43" t="s">
        <v>676</v>
      </c>
      <c r="AE109" s="29" t="s">
        <v>201</v>
      </c>
      <c r="AF109" s="159" t="s">
        <v>679</v>
      </c>
      <c r="AG109" s="37" t="s">
        <v>695</v>
      </c>
      <c r="AH109" s="4" t="s">
        <v>667</v>
      </c>
      <c r="AI109" s="4">
        <v>2016</v>
      </c>
      <c r="AJ109" s="151" t="s">
        <v>573</v>
      </c>
      <c r="AK109" s="43" t="s">
        <v>694</v>
      </c>
      <c r="AL109" s="16">
        <v>14</v>
      </c>
    </row>
    <row r="110" spans="1:38" s="18" customFormat="1" ht="38.25" x14ac:dyDescent="0.25">
      <c r="A110" s="19">
        <v>2016</v>
      </c>
      <c r="B110" s="43" t="s">
        <v>458</v>
      </c>
      <c r="C110" s="19" t="s">
        <v>68</v>
      </c>
      <c r="D110" s="4">
        <v>31</v>
      </c>
      <c r="E110" s="4" t="s">
        <v>124</v>
      </c>
      <c r="F110" s="4" t="s">
        <v>124</v>
      </c>
      <c r="G110" s="4" t="s">
        <v>198</v>
      </c>
      <c r="H110" s="4" t="s">
        <v>537</v>
      </c>
      <c r="I110" s="4" t="s">
        <v>140</v>
      </c>
      <c r="J110" s="4" t="s">
        <v>141</v>
      </c>
      <c r="K110" s="4" t="s">
        <v>128</v>
      </c>
      <c r="L110" s="4" t="s">
        <v>20</v>
      </c>
      <c r="M110" s="4">
        <v>0</v>
      </c>
      <c r="N110" s="6">
        <v>0</v>
      </c>
      <c r="O110" s="4" t="s">
        <v>21</v>
      </c>
      <c r="P110" s="4" t="s">
        <v>22</v>
      </c>
      <c r="Q110" s="4" t="s">
        <v>22</v>
      </c>
      <c r="R110" s="4" t="s">
        <v>21</v>
      </c>
      <c r="S110" s="4" t="s">
        <v>129</v>
      </c>
      <c r="T110" s="4" t="s">
        <v>129</v>
      </c>
      <c r="U110" s="4" t="s">
        <v>128</v>
      </c>
      <c r="V110" s="4" t="s">
        <v>130</v>
      </c>
      <c r="W110" s="4" t="s">
        <v>131</v>
      </c>
      <c r="X110" s="22" t="s">
        <v>453</v>
      </c>
      <c r="Y110" s="22" t="s">
        <v>120</v>
      </c>
      <c r="Z110" s="6">
        <v>1200</v>
      </c>
      <c r="AA110" s="36">
        <f t="shared" si="6"/>
        <v>1200</v>
      </c>
      <c r="AB110" s="137">
        <v>0</v>
      </c>
      <c r="AC110" s="4" t="s">
        <v>682</v>
      </c>
      <c r="AD110" s="43" t="s">
        <v>676</v>
      </c>
      <c r="AE110" s="29" t="s">
        <v>201</v>
      </c>
      <c r="AF110" s="159" t="s">
        <v>679</v>
      </c>
      <c r="AG110" s="37" t="s">
        <v>695</v>
      </c>
      <c r="AH110" s="4" t="s">
        <v>667</v>
      </c>
      <c r="AI110" s="4">
        <v>2016</v>
      </c>
      <c r="AJ110" s="151" t="s">
        <v>573</v>
      </c>
      <c r="AK110" s="43" t="s">
        <v>694</v>
      </c>
      <c r="AL110" s="16">
        <v>15</v>
      </c>
    </row>
    <row r="111" spans="1:38" s="7" customFormat="1" ht="38.25" x14ac:dyDescent="0.25">
      <c r="A111" s="20">
        <v>2016</v>
      </c>
      <c r="B111" s="43" t="s">
        <v>458</v>
      </c>
      <c r="C111" s="20" t="s">
        <v>68</v>
      </c>
      <c r="D111" s="4">
        <v>31</v>
      </c>
      <c r="E111" s="4" t="s">
        <v>124</v>
      </c>
      <c r="F111" s="4" t="s">
        <v>124</v>
      </c>
      <c r="G111" s="4" t="s">
        <v>198</v>
      </c>
      <c r="H111" s="4" t="s">
        <v>538</v>
      </c>
      <c r="I111" s="4" t="s">
        <v>82</v>
      </c>
      <c r="J111" s="4" t="s">
        <v>231</v>
      </c>
      <c r="K111" s="4" t="s">
        <v>128</v>
      </c>
      <c r="L111" s="4" t="s">
        <v>20</v>
      </c>
      <c r="M111" s="4">
        <v>0</v>
      </c>
      <c r="N111" s="6">
        <v>0</v>
      </c>
      <c r="O111" s="4" t="s">
        <v>21</v>
      </c>
      <c r="P111" s="4" t="s">
        <v>22</v>
      </c>
      <c r="Q111" s="4" t="s">
        <v>22</v>
      </c>
      <c r="R111" s="4" t="s">
        <v>21</v>
      </c>
      <c r="S111" s="4" t="s">
        <v>129</v>
      </c>
      <c r="T111" s="4" t="s">
        <v>129</v>
      </c>
      <c r="U111" s="4" t="s">
        <v>128</v>
      </c>
      <c r="V111" s="4" t="s">
        <v>225</v>
      </c>
      <c r="W111" s="4" t="s">
        <v>226</v>
      </c>
      <c r="X111" s="22" t="s">
        <v>453</v>
      </c>
      <c r="Y111" s="22" t="s">
        <v>120</v>
      </c>
      <c r="Z111" s="6">
        <v>1240</v>
      </c>
      <c r="AA111" s="36">
        <f t="shared" si="6"/>
        <v>1240</v>
      </c>
      <c r="AB111" s="137">
        <v>0</v>
      </c>
      <c r="AC111" s="4" t="s">
        <v>690</v>
      </c>
      <c r="AD111" s="43" t="s">
        <v>676</v>
      </c>
      <c r="AE111" s="29" t="s">
        <v>201</v>
      </c>
      <c r="AF111" s="159" t="s">
        <v>679</v>
      </c>
      <c r="AG111" s="37" t="s">
        <v>695</v>
      </c>
      <c r="AH111" s="4" t="s">
        <v>667</v>
      </c>
      <c r="AI111" s="4">
        <v>2016</v>
      </c>
      <c r="AJ111" s="151" t="s">
        <v>573</v>
      </c>
      <c r="AK111" s="43" t="s">
        <v>694</v>
      </c>
      <c r="AL111" s="16">
        <v>31</v>
      </c>
    </row>
    <row r="112" spans="1:38" s="18" customFormat="1" ht="38.25" x14ac:dyDescent="0.25">
      <c r="A112" s="19">
        <v>2016</v>
      </c>
      <c r="B112" s="43" t="s">
        <v>458</v>
      </c>
      <c r="C112" s="19" t="s">
        <v>68</v>
      </c>
      <c r="D112" s="4">
        <v>31</v>
      </c>
      <c r="E112" s="4" t="s">
        <v>124</v>
      </c>
      <c r="F112" s="4" t="s">
        <v>124</v>
      </c>
      <c r="G112" s="4" t="s">
        <v>198</v>
      </c>
      <c r="H112" s="4" t="s">
        <v>539</v>
      </c>
      <c r="I112" s="4" t="s">
        <v>133</v>
      </c>
      <c r="J112" s="4" t="s">
        <v>134</v>
      </c>
      <c r="K112" s="4" t="s">
        <v>128</v>
      </c>
      <c r="L112" s="4" t="s">
        <v>20</v>
      </c>
      <c r="M112" s="4">
        <v>0</v>
      </c>
      <c r="N112" s="6">
        <v>0</v>
      </c>
      <c r="O112" s="4" t="s">
        <v>21</v>
      </c>
      <c r="P112" s="4" t="s">
        <v>22</v>
      </c>
      <c r="Q112" s="4" t="s">
        <v>22</v>
      </c>
      <c r="R112" s="4" t="s">
        <v>21</v>
      </c>
      <c r="S112" s="4" t="s">
        <v>129</v>
      </c>
      <c r="T112" s="4" t="s">
        <v>129</v>
      </c>
      <c r="U112" s="4" t="s">
        <v>128</v>
      </c>
      <c r="V112" s="4" t="s">
        <v>130</v>
      </c>
      <c r="W112" s="4" t="s">
        <v>131</v>
      </c>
      <c r="X112" s="22" t="s">
        <v>453</v>
      </c>
      <c r="Y112" s="22" t="s">
        <v>120</v>
      </c>
      <c r="Z112" s="6">
        <v>1200</v>
      </c>
      <c r="AA112" s="36">
        <f t="shared" si="6"/>
        <v>1200</v>
      </c>
      <c r="AB112" s="137">
        <v>0</v>
      </c>
      <c r="AC112" s="4" t="s">
        <v>682</v>
      </c>
      <c r="AD112" s="43" t="s">
        <v>676</v>
      </c>
      <c r="AE112" s="29" t="s">
        <v>201</v>
      </c>
      <c r="AF112" s="159" t="s">
        <v>679</v>
      </c>
      <c r="AG112" s="37" t="s">
        <v>695</v>
      </c>
      <c r="AH112" s="4" t="s">
        <v>667</v>
      </c>
      <c r="AI112" s="4">
        <v>2016</v>
      </c>
      <c r="AJ112" s="151" t="s">
        <v>573</v>
      </c>
      <c r="AK112" s="43" t="s">
        <v>694</v>
      </c>
      <c r="AL112" s="16">
        <v>12</v>
      </c>
    </row>
    <row r="113" spans="1:38" s="7" customFormat="1" ht="38.25" x14ac:dyDescent="0.25">
      <c r="A113" s="20">
        <v>2016</v>
      </c>
      <c r="B113" s="43" t="s">
        <v>458</v>
      </c>
      <c r="C113" s="20" t="s">
        <v>68</v>
      </c>
      <c r="D113" s="4">
        <v>22</v>
      </c>
      <c r="E113" s="4" t="s">
        <v>222</v>
      </c>
      <c r="F113" s="4" t="s">
        <v>222</v>
      </c>
      <c r="G113" s="4" t="s">
        <v>198</v>
      </c>
      <c r="H113" s="4" t="s">
        <v>505</v>
      </c>
      <c r="I113" s="4" t="s">
        <v>223</v>
      </c>
      <c r="J113" s="4" t="s">
        <v>224</v>
      </c>
      <c r="K113" s="4" t="s">
        <v>128</v>
      </c>
      <c r="L113" s="4" t="s">
        <v>20</v>
      </c>
      <c r="M113" s="5">
        <v>0</v>
      </c>
      <c r="N113" s="21">
        <v>0</v>
      </c>
      <c r="O113" s="4" t="s">
        <v>21</v>
      </c>
      <c r="P113" s="4" t="s">
        <v>22</v>
      </c>
      <c r="Q113" s="4" t="s">
        <v>22</v>
      </c>
      <c r="R113" s="4" t="s">
        <v>21</v>
      </c>
      <c r="S113" s="4" t="s">
        <v>129</v>
      </c>
      <c r="T113" s="4" t="s">
        <v>129</v>
      </c>
      <c r="U113" s="4" t="s">
        <v>128</v>
      </c>
      <c r="V113" s="4" t="s">
        <v>225</v>
      </c>
      <c r="W113" s="4" t="s">
        <v>226</v>
      </c>
      <c r="X113" s="22" t="s">
        <v>453</v>
      </c>
      <c r="Y113" s="22" t="s">
        <v>120</v>
      </c>
      <c r="Z113" s="6">
        <v>620</v>
      </c>
      <c r="AA113" s="36">
        <f t="shared" si="6"/>
        <v>620</v>
      </c>
      <c r="AB113" s="137">
        <v>0</v>
      </c>
      <c r="AC113" s="4" t="s">
        <v>690</v>
      </c>
      <c r="AD113" s="43" t="s">
        <v>676</v>
      </c>
      <c r="AE113" s="29" t="s">
        <v>201</v>
      </c>
      <c r="AF113" s="159" t="s">
        <v>679</v>
      </c>
      <c r="AG113" s="37" t="s">
        <v>695</v>
      </c>
      <c r="AH113" s="4" t="s">
        <v>667</v>
      </c>
      <c r="AI113" s="4">
        <v>2016</v>
      </c>
      <c r="AJ113" s="151" t="s">
        <v>573</v>
      </c>
      <c r="AK113" s="43" t="s">
        <v>694</v>
      </c>
      <c r="AL113" s="23">
        <v>28</v>
      </c>
    </row>
    <row r="114" spans="1:38" s="7" customFormat="1" ht="38.25" x14ac:dyDescent="0.25">
      <c r="A114" s="19">
        <v>2016</v>
      </c>
      <c r="B114" s="43" t="s">
        <v>458</v>
      </c>
      <c r="C114" s="19" t="s">
        <v>68</v>
      </c>
      <c r="D114" s="4">
        <v>31</v>
      </c>
      <c r="E114" s="4" t="s">
        <v>124</v>
      </c>
      <c r="F114" s="4" t="s">
        <v>124</v>
      </c>
      <c r="G114" s="4" t="s">
        <v>198</v>
      </c>
      <c r="H114" s="4" t="s">
        <v>520</v>
      </c>
      <c r="I114" s="4" t="s">
        <v>227</v>
      </c>
      <c r="J114" s="4" t="s">
        <v>228</v>
      </c>
      <c r="K114" s="4" t="s">
        <v>128</v>
      </c>
      <c r="L114" s="4" t="s">
        <v>20</v>
      </c>
      <c r="M114" s="5">
        <v>0</v>
      </c>
      <c r="N114" s="21">
        <v>0</v>
      </c>
      <c r="O114" s="4" t="s">
        <v>21</v>
      </c>
      <c r="P114" s="4" t="s">
        <v>22</v>
      </c>
      <c r="Q114" s="4" t="s">
        <v>22</v>
      </c>
      <c r="R114" s="4" t="s">
        <v>21</v>
      </c>
      <c r="S114" s="4" t="s">
        <v>129</v>
      </c>
      <c r="T114" s="4" t="s">
        <v>129</v>
      </c>
      <c r="U114" s="4" t="s">
        <v>128</v>
      </c>
      <c r="V114" s="4" t="s">
        <v>225</v>
      </c>
      <c r="W114" s="4" t="s">
        <v>226</v>
      </c>
      <c r="X114" s="22" t="s">
        <v>453</v>
      </c>
      <c r="Y114" s="22" t="s">
        <v>120</v>
      </c>
      <c r="Z114" s="6">
        <v>620</v>
      </c>
      <c r="AA114" s="36">
        <f t="shared" si="6"/>
        <v>620</v>
      </c>
      <c r="AB114" s="137">
        <v>0</v>
      </c>
      <c r="AC114" s="4" t="s">
        <v>690</v>
      </c>
      <c r="AD114" s="43" t="s">
        <v>676</v>
      </c>
      <c r="AE114" s="29" t="s">
        <v>201</v>
      </c>
      <c r="AF114" s="159" t="s">
        <v>679</v>
      </c>
      <c r="AG114" s="37" t="s">
        <v>695</v>
      </c>
      <c r="AH114" s="4" t="s">
        <v>667</v>
      </c>
      <c r="AI114" s="4">
        <v>2016</v>
      </c>
      <c r="AJ114" s="151" t="s">
        <v>573</v>
      </c>
      <c r="AK114" s="43" t="s">
        <v>694</v>
      </c>
      <c r="AL114" s="23">
        <v>29</v>
      </c>
    </row>
    <row r="115" spans="1:38" s="58" customFormat="1" ht="63.75" x14ac:dyDescent="0.25">
      <c r="A115" s="38">
        <v>2016</v>
      </c>
      <c r="B115" s="39" t="s">
        <v>458</v>
      </c>
      <c r="C115" s="38" t="s">
        <v>68</v>
      </c>
      <c r="D115" s="43">
        <v>67</v>
      </c>
      <c r="E115" s="43" t="s">
        <v>24</v>
      </c>
      <c r="F115" s="43" t="s">
        <v>24</v>
      </c>
      <c r="G115" s="43" t="s">
        <v>198</v>
      </c>
      <c r="H115" s="43" t="s">
        <v>540</v>
      </c>
      <c r="I115" s="43" t="s">
        <v>143</v>
      </c>
      <c r="J115" s="43" t="s">
        <v>161</v>
      </c>
      <c r="K115" s="43" t="s">
        <v>434</v>
      </c>
      <c r="L115" s="43" t="s">
        <v>20</v>
      </c>
      <c r="M115" s="39">
        <v>0</v>
      </c>
      <c r="N115" s="40">
        <v>0</v>
      </c>
      <c r="O115" s="41" t="s">
        <v>21</v>
      </c>
      <c r="P115" s="41" t="s">
        <v>22</v>
      </c>
      <c r="Q115" s="41" t="s">
        <v>22</v>
      </c>
      <c r="R115" s="41" t="s">
        <v>21</v>
      </c>
      <c r="S115" s="41" t="s">
        <v>21</v>
      </c>
      <c r="T115" s="41" t="s">
        <v>55</v>
      </c>
      <c r="U115" s="43" t="s">
        <v>434</v>
      </c>
      <c r="V115" s="43" t="s">
        <v>435</v>
      </c>
      <c r="W115" s="43" t="s">
        <v>436</v>
      </c>
      <c r="X115" s="22" t="s">
        <v>453</v>
      </c>
      <c r="Y115" s="22" t="s">
        <v>120</v>
      </c>
      <c r="Z115" s="36">
        <v>680</v>
      </c>
      <c r="AA115" s="36">
        <f t="shared" si="6"/>
        <v>680</v>
      </c>
      <c r="AB115" s="137">
        <v>0</v>
      </c>
      <c r="AC115" s="43" t="s">
        <v>700</v>
      </c>
      <c r="AD115" s="43" t="s">
        <v>676</v>
      </c>
      <c r="AE115" s="41" t="s">
        <v>201</v>
      </c>
      <c r="AF115" s="159" t="s">
        <v>679</v>
      </c>
      <c r="AG115" s="37" t="s">
        <v>695</v>
      </c>
      <c r="AH115" s="4" t="s">
        <v>667</v>
      </c>
      <c r="AI115" s="4">
        <v>2016</v>
      </c>
      <c r="AJ115" s="151" t="s">
        <v>573</v>
      </c>
      <c r="AK115" s="43" t="s">
        <v>694</v>
      </c>
      <c r="AL115" s="37">
        <v>86</v>
      </c>
    </row>
    <row r="116" spans="1:38" s="7" customFormat="1" ht="38.25" x14ac:dyDescent="0.25">
      <c r="A116" s="20">
        <v>2016</v>
      </c>
      <c r="B116" s="39" t="s">
        <v>458</v>
      </c>
      <c r="C116" s="20" t="s">
        <v>68</v>
      </c>
      <c r="D116" s="4">
        <v>7</v>
      </c>
      <c r="E116" s="4" t="s">
        <v>52</v>
      </c>
      <c r="F116" s="4" t="s">
        <v>52</v>
      </c>
      <c r="G116" s="4" t="s">
        <v>198</v>
      </c>
      <c r="H116" s="4" t="s">
        <v>541</v>
      </c>
      <c r="I116" s="4" t="s">
        <v>181</v>
      </c>
      <c r="J116" s="4" t="s">
        <v>150</v>
      </c>
      <c r="K116" s="4" t="s">
        <v>182</v>
      </c>
      <c r="L116" s="4" t="s">
        <v>20</v>
      </c>
      <c r="M116" s="5">
        <v>0</v>
      </c>
      <c r="N116" s="21">
        <v>0</v>
      </c>
      <c r="O116" s="4" t="s">
        <v>21</v>
      </c>
      <c r="P116" s="4" t="s">
        <v>22</v>
      </c>
      <c r="Q116" s="4" t="s">
        <v>22</v>
      </c>
      <c r="R116" s="4" t="s">
        <v>21</v>
      </c>
      <c r="S116" s="4" t="s">
        <v>21</v>
      </c>
      <c r="T116" s="4" t="s">
        <v>55</v>
      </c>
      <c r="U116" s="4" t="s">
        <v>182</v>
      </c>
      <c r="V116" s="4" t="s">
        <v>183</v>
      </c>
      <c r="W116" s="4" t="s">
        <v>184</v>
      </c>
      <c r="X116" s="22" t="s">
        <v>276</v>
      </c>
      <c r="Y116" s="22" t="s">
        <v>122</v>
      </c>
      <c r="Z116" s="6">
        <v>1060</v>
      </c>
      <c r="AA116" s="36">
        <f t="shared" si="6"/>
        <v>1060</v>
      </c>
      <c r="AB116" s="137">
        <v>0</v>
      </c>
      <c r="AC116" s="4" t="s">
        <v>685</v>
      </c>
      <c r="AD116" s="43" t="s">
        <v>676</v>
      </c>
      <c r="AE116" s="29" t="s">
        <v>201</v>
      </c>
      <c r="AF116" s="159" t="s">
        <v>679</v>
      </c>
      <c r="AG116" s="37" t="s">
        <v>695</v>
      </c>
      <c r="AH116" s="4" t="s">
        <v>667</v>
      </c>
      <c r="AI116" s="4">
        <v>2016</v>
      </c>
      <c r="AJ116" s="151" t="s">
        <v>573</v>
      </c>
      <c r="AK116" s="43" t="s">
        <v>694</v>
      </c>
      <c r="AL116" s="23">
        <v>22</v>
      </c>
    </row>
    <row r="117" spans="1:38" s="7" customFormat="1" ht="76.5" customHeight="1" x14ac:dyDescent="0.25">
      <c r="A117" s="20">
        <v>2016</v>
      </c>
      <c r="B117" s="43" t="s">
        <v>458</v>
      </c>
      <c r="C117" s="20" t="s">
        <v>68</v>
      </c>
      <c r="D117" s="4">
        <v>67</v>
      </c>
      <c r="E117" s="4" t="s">
        <v>24</v>
      </c>
      <c r="F117" s="4" t="s">
        <v>24</v>
      </c>
      <c r="G117" s="4" t="s">
        <v>198</v>
      </c>
      <c r="H117" s="4" t="s">
        <v>529</v>
      </c>
      <c r="I117" s="4" t="s">
        <v>30</v>
      </c>
      <c r="J117" s="4" t="s">
        <v>31</v>
      </c>
      <c r="K117" s="4" t="s">
        <v>285</v>
      </c>
      <c r="L117" s="4" t="s">
        <v>20</v>
      </c>
      <c r="M117" s="5">
        <v>0</v>
      </c>
      <c r="N117" s="21">
        <v>0</v>
      </c>
      <c r="O117" s="4" t="s">
        <v>21</v>
      </c>
      <c r="P117" s="4" t="s">
        <v>22</v>
      </c>
      <c r="Q117" s="4" t="s">
        <v>22</v>
      </c>
      <c r="R117" s="4" t="s">
        <v>21</v>
      </c>
      <c r="S117" s="4" t="s">
        <v>290</v>
      </c>
      <c r="T117" s="4" t="s">
        <v>291</v>
      </c>
      <c r="U117" s="4" t="s">
        <v>292</v>
      </c>
      <c r="V117" s="4" t="s">
        <v>28</v>
      </c>
      <c r="W117" s="4" t="s">
        <v>286</v>
      </c>
      <c r="X117" s="22" t="s">
        <v>276</v>
      </c>
      <c r="Y117" s="22" t="s">
        <v>122</v>
      </c>
      <c r="Z117" s="6">
        <v>1644</v>
      </c>
      <c r="AA117" s="36">
        <f t="shared" si="6"/>
        <v>1644</v>
      </c>
      <c r="AB117" s="137">
        <v>0</v>
      </c>
      <c r="AC117" s="4" t="s">
        <v>704</v>
      </c>
      <c r="AD117" s="43" t="s">
        <v>676</v>
      </c>
      <c r="AE117" s="4" t="s">
        <v>201</v>
      </c>
      <c r="AF117" s="159" t="s">
        <v>679</v>
      </c>
      <c r="AG117" s="37" t="s">
        <v>695</v>
      </c>
      <c r="AH117" s="4" t="s">
        <v>667</v>
      </c>
      <c r="AI117" s="4">
        <v>2016</v>
      </c>
      <c r="AJ117" s="151" t="s">
        <v>573</v>
      </c>
      <c r="AK117" s="43" t="s">
        <v>694</v>
      </c>
      <c r="AL117" s="23">
        <v>48</v>
      </c>
    </row>
    <row r="118" spans="1:38" s="7" customFormat="1" ht="76.5" customHeight="1" x14ac:dyDescent="0.25">
      <c r="A118" s="20">
        <v>2016</v>
      </c>
      <c r="B118" s="43" t="s">
        <v>458</v>
      </c>
      <c r="C118" s="20" t="s">
        <v>68</v>
      </c>
      <c r="D118" s="4">
        <v>20</v>
      </c>
      <c r="E118" s="4" t="s">
        <v>100</v>
      </c>
      <c r="F118" s="4" t="s">
        <v>100</v>
      </c>
      <c r="G118" s="4" t="s">
        <v>198</v>
      </c>
      <c r="H118" s="4" t="s">
        <v>530</v>
      </c>
      <c r="I118" s="4" t="s">
        <v>157</v>
      </c>
      <c r="J118" s="4" t="s">
        <v>82</v>
      </c>
      <c r="K118" s="4" t="s">
        <v>285</v>
      </c>
      <c r="L118" s="4" t="s">
        <v>20</v>
      </c>
      <c r="M118" s="5">
        <v>0</v>
      </c>
      <c r="N118" s="21">
        <v>0</v>
      </c>
      <c r="O118" s="4" t="s">
        <v>21</v>
      </c>
      <c r="P118" s="4" t="s">
        <v>22</v>
      </c>
      <c r="Q118" s="4" t="s">
        <v>22</v>
      </c>
      <c r="R118" s="4" t="s">
        <v>21</v>
      </c>
      <c r="S118" s="4" t="s">
        <v>290</v>
      </c>
      <c r="T118" s="4" t="s">
        <v>291</v>
      </c>
      <c r="U118" s="4" t="s">
        <v>292</v>
      </c>
      <c r="V118" s="4" t="s">
        <v>28</v>
      </c>
      <c r="W118" s="4" t="s">
        <v>286</v>
      </c>
      <c r="X118" s="22" t="s">
        <v>276</v>
      </c>
      <c r="Y118" s="22" t="s">
        <v>122</v>
      </c>
      <c r="Z118" s="6">
        <v>734</v>
      </c>
      <c r="AA118" s="36">
        <f t="shared" si="6"/>
        <v>734</v>
      </c>
      <c r="AB118" s="137">
        <v>0</v>
      </c>
      <c r="AC118" s="4" t="s">
        <v>704</v>
      </c>
      <c r="AD118" s="43" t="s">
        <v>676</v>
      </c>
      <c r="AE118" s="4" t="s">
        <v>201</v>
      </c>
      <c r="AF118" s="159" t="s">
        <v>679</v>
      </c>
      <c r="AG118" s="37" t="s">
        <v>695</v>
      </c>
      <c r="AH118" s="4" t="s">
        <v>667</v>
      </c>
      <c r="AI118" s="4">
        <v>2016</v>
      </c>
      <c r="AJ118" s="151" t="s">
        <v>573</v>
      </c>
      <c r="AK118" s="43" t="s">
        <v>694</v>
      </c>
      <c r="AL118" s="23">
        <v>46</v>
      </c>
    </row>
    <row r="119" spans="1:38" s="7" customFormat="1" ht="76.5" customHeight="1" x14ac:dyDescent="0.25">
      <c r="A119" s="20">
        <v>2016</v>
      </c>
      <c r="B119" s="43" t="s">
        <v>458</v>
      </c>
      <c r="C119" s="20" t="s">
        <v>68</v>
      </c>
      <c r="D119" s="4">
        <v>67</v>
      </c>
      <c r="E119" s="4" t="s">
        <v>24</v>
      </c>
      <c r="F119" s="4" t="s">
        <v>24</v>
      </c>
      <c r="G119" s="4" t="s">
        <v>198</v>
      </c>
      <c r="H119" s="4" t="s">
        <v>531</v>
      </c>
      <c r="I119" s="4" t="s">
        <v>26</v>
      </c>
      <c r="J119" s="4" t="s">
        <v>27</v>
      </c>
      <c r="K119" s="4" t="s">
        <v>285</v>
      </c>
      <c r="L119" s="4" t="s">
        <v>20</v>
      </c>
      <c r="M119" s="5">
        <v>0</v>
      </c>
      <c r="N119" s="21">
        <v>0</v>
      </c>
      <c r="O119" s="4" t="s">
        <v>21</v>
      </c>
      <c r="P119" s="4" t="s">
        <v>22</v>
      </c>
      <c r="Q119" s="4" t="s">
        <v>22</v>
      </c>
      <c r="R119" s="4" t="s">
        <v>21</v>
      </c>
      <c r="S119" s="4" t="s">
        <v>290</v>
      </c>
      <c r="T119" s="4" t="s">
        <v>291</v>
      </c>
      <c r="U119" s="4" t="s">
        <v>292</v>
      </c>
      <c r="V119" s="4" t="s">
        <v>28</v>
      </c>
      <c r="W119" s="4" t="s">
        <v>286</v>
      </c>
      <c r="X119" s="22" t="s">
        <v>276</v>
      </c>
      <c r="Y119" s="22" t="s">
        <v>122</v>
      </c>
      <c r="Z119" s="6">
        <v>1579</v>
      </c>
      <c r="AA119" s="36">
        <f t="shared" si="6"/>
        <v>1579</v>
      </c>
      <c r="AB119" s="137">
        <v>0</v>
      </c>
      <c r="AC119" s="4" t="s">
        <v>704</v>
      </c>
      <c r="AD119" s="43" t="s">
        <v>676</v>
      </c>
      <c r="AE119" s="4" t="s">
        <v>201</v>
      </c>
      <c r="AF119" s="159" t="s">
        <v>679</v>
      </c>
      <c r="AG119" s="37" t="s">
        <v>695</v>
      </c>
      <c r="AH119" s="4" t="s">
        <v>667</v>
      </c>
      <c r="AI119" s="4">
        <v>2016</v>
      </c>
      <c r="AJ119" s="151" t="s">
        <v>573</v>
      </c>
      <c r="AK119" s="43" t="s">
        <v>694</v>
      </c>
      <c r="AL119" s="23">
        <v>49</v>
      </c>
    </row>
    <row r="120" spans="1:38" s="18" customFormat="1" ht="38.25" x14ac:dyDescent="0.25">
      <c r="A120" s="19">
        <v>2016</v>
      </c>
      <c r="B120" s="43" t="s">
        <v>458</v>
      </c>
      <c r="C120" s="19" t="s">
        <v>68</v>
      </c>
      <c r="D120" s="4">
        <v>43</v>
      </c>
      <c r="E120" s="4" t="s">
        <v>137</v>
      </c>
      <c r="F120" s="4" t="s">
        <v>137</v>
      </c>
      <c r="G120" s="4" t="s">
        <v>198</v>
      </c>
      <c r="H120" s="4" t="s">
        <v>536</v>
      </c>
      <c r="I120" s="4" t="s">
        <v>138</v>
      </c>
      <c r="J120" s="4" t="s">
        <v>139</v>
      </c>
      <c r="K120" s="4" t="s">
        <v>128</v>
      </c>
      <c r="L120" s="4" t="s">
        <v>20</v>
      </c>
      <c r="M120" s="4">
        <v>0</v>
      </c>
      <c r="N120" s="6">
        <v>0</v>
      </c>
      <c r="O120" s="4" t="s">
        <v>21</v>
      </c>
      <c r="P120" s="4" t="s">
        <v>22</v>
      </c>
      <c r="Q120" s="4" t="s">
        <v>22</v>
      </c>
      <c r="R120" s="4" t="s">
        <v>21</v>
      </c>
      <c r="S120" s="4" t="s">
        <v>129</v>
      </c>
      <c r="T120" s="4" t="s">
        <v>129</v>
      </c>
      <c r="U120" s="4" t="s">
        <v>128</v>
      </c>
      <c r="V120" s="4" t="s">
        <v>130</v>
      </c>
      <c r="W120" s="4" t="s">
        <v>131</v>
      </c>
      <c r="X120" s="22" t="s">
        <v>276</v>
      </c>
      <c r="Y120" s="22" t="s">
        <v>122</v>
      </c>
      <c r="Z120" s="6">
        <v>700</v>
      </c>
      <c r="AA120" s="36">
        <f t="shared" si="6"/>
        <v>700</v>
      </c>
      <c r="AB120" s="137">
        <v>0</v>
      </c>
      <c r="AC120" s="4" t="s">
        <v>682</v>
      </c>
      <c r="AD120" s="43" t="s">
        <v>676</v>
      </c>
      <c r="AE120" s="29" t="s">
        <v>201</v>
      </c>
      <c r="AF120" s="159" t="s">
        <v>679</v>
      </c>
      <c r="AG120" s="37" t="s">
        <v>695</v>
      </c>
      <c r="AH120" s="4" t="s">
        <v>667</v>
      </c>
      <c r="AI120" s="4">
        <v>2016</v>
      </c>
      <c r="AJ120" s="151" t="s">
        <v>573</v>
      </c>
      <c r="AK120" s="43" t="s">
        <v>694</v>
      </c>
      <c r="AL120" s="16">
        <v>14</v>
      </c>
    </row>
    <row r="121" spans="1:38" s="58" customFormat="1" ht="41.25" customHeight="1" x14ac:dyDescent="0.25">
      <c r="A121" s="38">
        <v>2016</v>
      </c>
      <c r="B121" s="39" t="s">
        <v>458</v>
      </c>
      <c r="C121" s="38" t="s">
        <v>68</v>
      </c>
      <c r="D121" s="38">
        <v>23</v>
      </c>
      <c r="E121" s="38" t="s">
        <v>504</v>
      </c>
      <c r="F121" s="38" t="s">
        <v>504</v>
      </c>
      <c r="G121" s="43" t="s">
        <v>198</v>
      </c>
      <c r="H121" s="43" t="s">
        <v>422</v>
      </c>
      <c r="I121" s="43" t="s">
        <v>71</v>
      </c>
      <c r="J121" s="43" t="s">
        <v>256</v>
      </c>
      <c r="K121" s="43" t="s">
        <v>423</v>
      </c>
      <c r="L121" s="43" t="s">
        <v>20</v>
      </c>
      <c r="M121" s="39">
        <v>0</v>
      </c>
      <c r="N121" s="40">
        <v>0</v>
      </c>
      <c r="O121" s="41" t="s">
        <v>21</v>
      </c>
      <c r="P121" s="41" t="s">
        <v>22</v>
      </c>
      <c r="Q121" s="41" t="s">
        <v>22</v>
      </c>
      <c r="R121" s="41" t="s">
        <v>21</v>
      </c>
      <c r="S121" s="41" t="s">
        <v>21</v>
      </c>
      <c r="T121" s="41" t="s">
        <v>55</v>
      </c>
      <c r="U121" s="43" t="s">
        <v>423</v>
      </c>
      <c r="V121" s="43" t="s">
        <v>424</v>
      </c>
      <c r="W121" s="43" t="s">
        <v>425</v>
      </c>
      <c r="X121" s="22" t="s">
        <v>276</v>
      </c>
      <c r="Y121" s="22" t="s">
        <v>122</v>
      </c>
      <c r="Z121" s="36">
        <v>1000</v>
      </c>
      <c r="AA121" s="36">
        <f t="shared" si="6"/>
        <v>1000</v>
      </c>
      <c r="AB121" s="137">
        <v>0</v>
      </c>
      <c r="AC121" s="43" t="s">
        <v>411</v>
      </c>
      <c r="AD121" s="43" t="s">
        <v>676</v>
      </c>
      <c r="AE121" s="41" t="s">
        <v>201</v>
      </c>
      <c r="AF121" s="159" t="s">
        <v>679</v>
      </c>
      <c r="AG121" s="37" t="s">
        <v>695</v>
      </c>
      <c r="AH121" s="4" t="s">
        <v>667</v>
      </c>
      <c r="AI121" s="4">
        <v>2016</v>
      </c>
      <c r="AJ121" s="151" t="s">
        <v>573</v>
      </c>
      <c r="AK121" s="43" t="s">
        <v>694</v>
      </c>
      <c r="AL121" s="37">
        <v>82</v>
      </c>
    </row>
    <row r="122" spans="1:38" s="58" customFormat="1" ht="41.25" customHeight="1" x14ac:dyDescent="0.25">
      <c r="A122" s="38">
        <v>2016</v>
      </c>
      <c r="B122" s="39" t="s">
        <v>458</v>
      </c>
      <c r="C122" s="38" t="s">
        <v>68</v>
      </c>
      <c r="D122" s="38">
        <v>60</v>
      </c>
      <c r="E122" s="38" t="s">
        <v>343</v>
      </c>
      <c r="F122" s="38" t="s">
        <v>343</v>
      </c>
      <c r="G122" s="43" t="s">
        <v>198</v>
      </c>
      <c r="H122" s="43" t="s">
        <v>426</v>
      </c>
      <c r="I122" s="43" t="s">
        <v>126</v>
      </c>
      <c r="J122" s="43" t="s">
        <v>427</v>
      </c>
      <c r="K122" s="43" t="s">
        <v>428</v>
      </c>
      <c r="L122" s="43" t="s">
        <v>20</v>
      </c>
      <c r="M122" s="39">
        <v>0</v>
      </c>
      <c r="N122" s="40">
        <v>0</v>
      </c>
      <c r="O122" s="41" t="s">
        <v>21</v>
      </c>
      <c r="P122" s="41" t="s">
        <v>22</v>
      </c>
      <c r="Q122" s="41" t="s">
        <v>22</v>
      </c>
      <c r="R122" s="41" t="s">
        <v>21</v>
      </c>
      <c r="S122" s="41" t="s">
        <v>21</v>
      </c>
      <c r="T122" s="41" t="s">
        <v>55</v>
      </c>
      <c r="U122" s="43" t="s">
        <v>428</v>
      </c>
      <c r="V122" s="43" t="s">
        <v>429</v>
      </c>
      <c r="W122" s="43" t="s">
        <v>406</v>
      </c>
      <c r="X122" s="22" t="s">
        <v>276</v>
      </c>
      <c r="Y122" s="22" t="s">
        <v>122</v>
      </c>
      <c r="Z122" s="36">
        <v>675</v>
      </c>
      <c r="AA122" s="36">
        <f t="shared" si="6"/>
        <v>675</v>
      </c>
      <c r="AB122" s="137">
        <v>0</v>
      </c>
      <c r="AC122" s="43" t="s">
        <v>463</v>
      </c>
      <c r="AD122" s="43" t="s">
        <v>676</v>
      </c>
      <c r="AE122" s="41" t="s">
        <v>201</v>
      </c>
      <c r="AF122" s="159" t="s">
        <v>679</v>
      </c>
      <c r="AG122" s="37" t="s">
        <v>695</v>
      </c>
      <c r="AH122" s="4" t="s">
        <v>667</v>
      </c>
      <c r="AI122" s="4">
        <v>2016</v>
      </c>
      <c r="AJ122" s="151" t="s">
        <v>573</v>
      </c>
      <c r="AK122" s="43" t="s">
        <v>694</v>
      </c>
      <c r="AL122" s="37">
        <v>83</v>
      </c>
    </row>
    <row r="123" spans="1:38" s="58" customFormat="1" ht="63.75" x14ac:dyDescent="0.25">
      <c r="A123" s="38">
        <v>2016</v>
      </c>
      <c r="B123" s="39" t="s">
        <v>458</v>
      </c>
      <c r="C123" s="38" t="s">
        <v>68</v>
      </c>
      <c r="D123" s="43">
        <v>67</v>
      </c>
      <c r="E123" s="43" t="s">
        <v>24</v>
      </c>
      <c r="F123" s="43" t="s">
        <v>24</v>
      </c>
      <c r="G123" s="43" t="s">
        <v>198</v>
      </c>
      <c r="H123" s="43" t="s">
        <v>540</v>
      </c>
      <c r="I123" s="43" t="s">
        <v>143</v>
      </c>
      <c r="J123" s="43" t="s">
        <v>161</v>
      </c>
      <c r="K123" s="43" t="s">
        <v>434</v>
      </c>
      <c r="L123" s="43" t="s">
        <v>20</v>
      </c>
      <c r="M123" s="39">
        <v>0</v>
      </c>
      <c r="N123" s="40">
        <v>0</v>
      </c>
      <c r="O123" s="41" t="s">
        <v>21</v>
      </c>
      <c r="P123" s="41" t="s">
        <v>22</v>
      </c>
      <c r="Q123" s="41" t="s">
        <v>22</v>
      </c>
      <c r="R123" s="41" t="s">
        <v>21</v>
      </c>
      <c r="S123" s="41" t="s">
        <v>21</v>
      </c>
      <c r="T123" s="41" t="s">
        <v>55</v>
      </c>
      <c r="U123" s="43" t="s">
        <v>434</v>
      </c>
      <c r="V123" s="43" t="s">
        <v>435</v>
      </c>
      <c r="W123" s="43" t="s">
        <v>436</v>
      </c>
      <c r="X123" s="22" t="s">
        <v>276</v>
      </c>
      <c r="Y123" s="22" t="s">
        <v>122</v>
      </c>
      <c r="Z123" s="36">
        <v>130</v>
      </c>
      <c r="AA123" s="36">
        <f t="shared" si="6"/>
        <v>130</v>
      </c>
      <c r="AB123" s="137">
        <v>0</v>
      </c>
      <c r="AC123" s="43" t="s">
        <v>700</v>
      </c>
      <c r="AD123" s="43" t="s">
        <v>676</v>
      </c>
      <c r="AE123" s="41" t="s">
        <v>201</v>
      </c>
      <c r="AF123" s="159" t="s">
        <v>679</v>
      </c>
      <c r="AG123" s="37" t="s">
        <v>695</v>
      </c>
      <c r="AH123" s="4" t="s">
        <v>667</v>
      </c>
      <c r="AI123" s="4">
        <v>2016</v>
      </c>
      <c r="AJ123" s="151" t="s">
        <v>573</v>
      </c>
      <c r="AK123" s="43" t="s">
        <v>694</v>
      </c>
      <c r="AL123" s="37">
        <v>86</v>
      </c>
    </row>
    <row r="124" spans="1:38" s="58" customFormat="1" ht="63.75" x14ac:dyDescent="0.25">
      <c r="A124" s="38">
        <v>2016</v>
      </c>
      <c r="B124" s="39" t="s">
        <v>458</v>
      </c>
      <c r="C124" s="38" t="s">
        <v>68</v>
      </c>
      <c r="D124" s="43">
        <v>67</v>
      </c>
      <c r="E124" s="43" t="s">
        <v>24</v>
      </c>
      <c r="F124" s="43" t="s">
        <v>24</v>
      </c>
      <c r="G124" s="43" t="s">
        <v>198</v>
      </c>
      <c r="H124" s="43" t="s">
        <v>542</v>
      </c>
      <c r="I124" s="43" t="s">
        <v>82</v>
      </c>
      <c r="J124" s="43" t="s">
        <v>293</v>
      </c>
      <c r="K124" s="43" t="s">
        <v>434</v>
      </c>
      <c r="L124" s="43" t="s">
        <v>20</v>
      </c>
      <c r="M124" s="39">
        <v>0</v>
      </c>
      <c r="N124" s="40">
        <v>0</v>
      </c>
      <c r="O124" s="41" t="s">
        <v>21</v>
      </c>
      <c r="P124" s="41" t="s">
        <v>22</v>
      </c>
      <c r="Q124" s="41" t="s">
        <v>22</v>
      </c>
      <c r="R124" s="41" t="s">
        <v>21</v>
      </c>
      <c r="S124" s="41" t="s">
        <v>21</v>
      </c>
      <c r="T124" s="41" t="s">
        <v>55</v>
      </c>
      <c r="U124" s="43" t="s">
        <v>434</v>
      </c>
      <c r="V124" s="43" t="s">
        <v>435</v>
      </c>
      <c r="W124" s="43" t="s">
        <v>436</v>
      </c>
      <c r="X124" s="22" t="s">
        <v>276</v>
      </c>
      <c r="Y124" s="22" t="s">
        <v>122</v>
      </c>
      <c r="Z124" s="36">
        <v>250</v>
      </c>
      <c r="AA124" s="36">
        <f t="shared" si="6"/>
        <v>250</v>
      </c>
      <c r="AB124" s="137">
        <v>0</v>
      </c>
      <c r="AC124" s="43" t="s">
        <v>700</v>
      </c>
      <c r="AD124" s="43" t="s">
        <v>676</v>
      </c>
      <c r="AE124" s="41" t="s">
        <v>201</v>
      </c>
      <c r="AF124" s="159" t="s">
        <v>679</v>
      </c>
      <c r="AG124" s="37" t="s">
        <v>695</v>
      </c>
      <c r="AH124" s="4" t="s">
        <v>667</v>
      </c>
      <c r="AI124" s="4">
        <v>2016</v>
      </c>
      <c r="AJ124" s="151" t="s">
        <v>573</v>
      </c>
      <c r="AK124" s="43" t="s">
        <v>694</v>
      </c>
      <c r="AL124" s="37">
        <v>87</v>
      </c>
    </row>
    <row r="125" spans="1:38" s="7" customFormat="1" ht="42.75" customHeight="1" x14ac:dyDescent="0.25">
      <c r="A125" s="19">
        <v>2016</v>
      </c>
      <c r="B125" s="9" t="s">
        <v>458</v>
      </c>
      <c r="C125" s="19" t="s">
        <v>68</v>
      </c>
      <c r="D125" s="4">
        <v>20</v>
      </c>
      <c r="E125" s="4" t="s">
        <v>100</v>
      </c>
      <c r="F125" s="4" t="s">
        <v>100</v>
      </c>
      <c r="G125" s="4" t="s">
        <v>90</v>
      </c>
      <c r="H125" s="18" t="s">
        <v>543</v>
      </c>
      <c r="I125" s="4" t="s">
        <v>268</v>
      </c>
      <c r="J125" s="4" t="s">
        <v>269</v>
      </c>
      <c r="K125" s="4" t="s">
        <v>544</v>
      </c>
      <c r="L125" s="4" t="s">
        <v>20</v>
      </c>
      <c r="M125" s="5">
        <v>0</v>
      </c>
      <c r="N125" s="21">
        <v>0</v>
      </c>
      <c r="O125" s="4" t="s">
        <v>21</v>
      </c>
      <c r="P125" s="4" t="s">
        <v>22</v>
      </c>
      <c r="Q125" s="4" t="s">
        <v>22</v>
      </c>
      <c r="R125" s="4" t="s">
        <v>21</v>
      </c>
      <c r="S125" s="4" t="s">
        <v>271</v>
      </c>
      <c r="T125" s="4" t="s">
        <v>270</v>
      </c>
      <c r="U125" s="4" t="s">
        <v>544</v>
      </c>
      <c r="V125" s="4" t="s">
        <v>178</v>
      </c>
      <c r="W125" s="4" t="s">
        <v>545</v>
      </c>
      <c r="X125" s="22" t="s">
        <v>546</v>
      </c>
      <c r="Y125" s="49" t="s">
        <v>119</v>
      </c>
      <c r="Z125" s="6">
        <v>1174.92</v>
      </c>
      <c r="AA125" s="36">
        <f t="shared" si="6"/>
        <v>1174.92</v>
      </c>
      <c r="AB125" s="137">
        <v>0</v>
      </c>
      <c r="AC125" s="4" t="s">
        <v>687</v>
      </c>
      <c r="AD125" s="43" t="s">
        <v>676</v>
      </c>
      <c r="AE125" s="4" t="s">
        <v>201</v>
      </c>
      <c r="AF125" s="159" t="s">
        <v>679</v>
      </c>
      <c r="AG125" s="37" t="s">
        <v>695</v>
      </c>
      <c r="AH125" s="4" t="s">
        <v>667</v>
      </c>
      <c r="AI125" s="4">
        <v>2016</v>
      </c>
      <c r="AJ125" s="151" t="s">
        <v>573</v>
      </c>
      <c r="AK125" s="43" t="s">
        <v>694</v>
      </c>
      <c r="AL125" s="23">
        <v>42</v>
      </c>
    </row>
    <row r="126" spans="1:38" s="58" customFormat="1" ht="69" customHeight="1" x14ac:dyDescent="0.25">
      <c r="A126" s="38">
        <v>2016</v>
      </c>
      <c r="B126" s="9" t="s">
        <v>458</v>
      </c>
      <c r="C126" s="38" t="s">
        <v>68</v>
      </c>
      <c r="D126" s="38">
        <v>57</v>
      </c>
      <c r="E126" s="38" t="s">
        <v>104</v>
      </c>
      <c r="F126" s="38" t="s">
        <v>104</v>
      </c>
      <c r="G126" s="38" t="s">
        <v>407</v>
      </c>
      <c r="H126" s="38" t="s">
        <v>408</v>
      </c>
      <c r="I126" s="38" t="s">
        <v>235</v>
      </c>
      <c r="J126" s="38" t="s">
        <v>305</v>
      </c>
      <c r="K126" s="38" t="s">
        <v>409</v>
      </c>
      <c r="L126" s="68" t="s">
        <v>20</v>
      </c>
      <c r="M126" s="43">
        <v>0</v>
      </c>
      <c r="N126" s="36">
        <v>0</v>
      </c>
      <c r="O126" s="41" t="s">
        <v>21</v>
      </c>
      <c r="P126" s="41" t="s">
        <v>22</v>
      </c>
      <c r="Q126" s="41" t="s">
        <v>22</v>
      </c>
      <c r="R126" s="41" t="s">
        <v>21</v>
      </c>
      <c r="S126" s="41" t="s">
        <v>21</v>
      </c>
      <c r="T126" s="41" t="s">
        <v>55</v>
      </c>
      <c r="U126" s="38" t="s">
        <v>409</v>
      </c>
      <c r="V126" s="42" t="s">
        <v>410</v>
      </c>
      <c r="W126" s="43" t="s">
        <v>411</v>
      </c>
      <c r="X126" s="43" t="s">
        <v>518</v>
      </c>
      <c r="Y126" s="49" t="s">
        <v>119</v>
      </c>
      <c r="Z126" s="44">
        <v>11260</v>
      </c>
      <c r="AA126" s="36">
        <f t="shared" si="6"/>
        <v>11260</v>
      </c>
      <c r="AB126" s="137">
        <v>0</v>
      </c>
      <c r="AC126" s="43" t="s">
        <v>697</v>
      </c>
      <c r="AD126" s="43" t="s">
        <v>676</v>
      </c>
      <c r="AE126" s="41" t="s">
        <v>201</v>
      </c>
      <c r="AF126" s="159" t="s">
        <v>679</v>
      </c>
      <c r="AG126" s="37" t="s">
        <v>695</v>
      </c>
      <c r="AH126" s="4" t="s">
        <v>667</v>
      </c>
      <c r="AI126" s="4">
        <v>2016</v>
      </c>
      <c r="AJ126" s="151" t="s">
        <v>573</v>
      </c>
      <c r="AK126" s="43" t="s">
        <v>694</v>
      </c>
      <c r="AL126" s="37">
        <v>77</v>
      </c>
    </row>
    <row r="127" spans="1:38" s="7" customFormat="1" ht="38.25" x14ac:dyDescent="0.25">
      <c r="A127" s="20">
        <v>2016</v>
      </c>
      <c r="B127" s="9" t="s">
        <v>458</v>
      </c>
      <c r="C127" s="20" t="s">
        <v>68</v>
      </c>
      <c r="D127" s="4">
        <v>7</v>
      </c>
      <c r="E127" s="4" t="s">
        <v>52</v>
      </c>
      <c r="F127" s="4" t="s">
        <v>52</v>
      </c>
      <c r="G127" s="4" t="s">
        <v>198</v>
      </c>
      <c r="H127" s="4" t="s">
        <v>541</v>
      </c>
      <c r="I127" s="4" t="s">
        <v>181</v>
      </c>
      <c r="J127" s="4" t="s">
        <v>150</v>
      </c>
      <c r="K127" s="4" t="s">
        <v>182</v>
      </c>
      <c r="L127" s="4" t="s">
        <v>20</v>
      </c>
      <c r="M127" s="5">
        <v>0</v>
      </c>
      <c r="N127" s="21">
        <v>0</v>
      </c>
      <c r="O127" s="4" t="s">
        <v>21</v>
      </c>
      <c r="P127" s="4" t="s">
        <v>22</v>
      </c>
      <c r="Q127" s="4" t="s">
        <v>22</v>
      </c>
      <c r="R127" s="4" t="s">
        <v>21</v>
      </c>
      <c r="S127" s="4" t="s">
        <v>21</v>
      </c>
      <c r="T127" s="4" t="s">
        <v>55</v>
      </c>
      <c r="U127" s="4" t="s">
        <v>182</v>
      </c>
      <c r="V127" s="4" t="s">
        <v>183</v>
      </c>
      <c r="W127" s="4" t="s">
        <v>184</v>
      </c>
      <c r="X127" s="22" t="s">
        <v>370</v>
      </c>
      <c r="Y127" s="49" t="s">
        <v>119</v>
      </c>
      <c r="Z127" s="6">
        <v>4478.41</v>
      </c>
      <c r="AA127" s="36">
        <f t="shared" si="6"/>
        <v>4478.41</v>
      </c>
      <c r="AB127" s="137">
        <v>0</v>
      </c>
      <c r="AC127" s="4" t="s">
        <v>685</v>
      </c>
      <c r="AD127" s="43" t="s">
        <v>676</v>
      </c>
      <c r="AE127" s="29" t="s">
        <v>201</v>
      </c>
      <c r="AF127" s="159" t="s">
        <v>679</v>
      </c>
      <c r="AG127" s="37" t="s">
        <v>695</v>
      </c>
      <c r="AH127" s="4" t="s">
        <v>667</v>
      </c>
      <c r="AI127" s="4">
        <v>2016</v>
      </c>
      <c r="AJ127" s="151" t="s">
        <v>573</v>
      </c>
      <c r="AK127" s="43" t="s">
        <v>694</v>
      </c>
      <c r="AL127" s="23">
        <v>22</v>
      </c>
    </row>
    <row r="128" spans="1:38" s="7" customFormat="1" ht="76.5" customHeight="1" x14ac:dyDescent="0.25">
      <c r="A128" s="20">
        <v>2016</v>
      </c>
      <c r="B128" s="43" t="s">
        <v>458</v>
      </c>
      <c r="C128" s="20" t="s">
        <v>68</v>
      </c>
      <c r="D128" s="4">
        <v>67</v>
      </c>
      <c r="E128" s="4" t="s">
        <v>24</v>
      </c>
      <c r="F128" s="4" t="s">
        <v>24</v>
      </c>
      <c r="G128" s="4" t="s">
        <v>198</v>
      </c>
      <c r="H128" s="4" t="s">
        <v>529</v>
      </c>
      <c r="I128" s="4" t="s">
        <v>30</v>
      </c>
      <c r="J128" s="4" t="s">
        <v>31</v>
      </c>
      <c r="K128" s="4" t="s">
        <v>285</v>
      </c>
      <c r="L128" s="4" t="s">
        <v>20</v>
      </c>
      <c r="M128" s="5">
        <v>0</v>
      </c>
      <c r="N128" s="21">
        <v>0</v>
      </c>
      <c r="O128" s="4" t="s">
        <v>21</v>
      </c>
      <c r="P128" s="4" t="s">
        <v>22</v>
      </c>
      <c r="Q128" s="4" t="s">
        <v>22</v>
      </c>
      <c r="R128" s="4" t="s">
        <v>21</v>
      </c>
      <c r="S128" s="4" t="s">
        <v>290</v>
      </c>
      <c r="T128" s="4" t="s">
        <v>291</v>
      </c>
      <c r="U128" s="4" t="s">
        <v>292</v>
      </c>
      <c r="V128" s="4" t="s">
        <v>28</v>
      </c>
      <c r="W128" s="4" t="s">
        <v>286</v>
      </c>
      <c r="X128" s="22" t="s">
        <v>372</v>
      </c>
      <c r="Y128" s="49" t="s">
        <v>119</v>
      </c>
      <c r="Z128" s="6">
        <v>4000.5</v>
      </c>
      <c r="AA128" s="36">
        <f t="shared" si="6"/>
        <v>4000.5</v>
      </c>
      <c r="AB128" s="137">
        <v>0</v>
      </c>
      <c r="AC128" s="4" t="s">
        <v>704</v>
      </c>
      <c r="AD128" s="43" t="s">
        <v>676</v>
      </c>
      <c r="AE128" s="4" t="s">
        <v>201</v>
      </c>
      <c r="AF128" s="159" t="s">
        <v>679</v>
      </c>
      <c r="AG128" s="37" t="s">
        <v>695</v>
      </c>
      <c r="AH128" s="4" t="s">
        <v>667</v>
      </c>
      <c r="AI128" s="4">
        <v>2016</v>
      </c>
      <c r="AJ128" s="151" t="s">
        <v>573</v>
      </c>
      <c r="AK128" s="43" t="s">
        <v>694</v>
      </c>
      <c r="AL128" s="23">
        <v>48</v>
      </c>
    </row>
    <row r="129" spans="1:38" s="7" customFormat="1" ht="76.5" customHeight="1" x14ac:dyDescent="0.25">
      <c r="A129" s="20">
        <v>2016</v>
      </c>
      <c r="B129" s="43" t="s">
        <v>458</v>
      </c>
      <c r="C129" s="20" t="s">
        <v>68</v>
      </c>
      <c r="D129" s="4">
        <v>20</v>
      </c>
      <c r="E129" s="4" t="s">
        <v>100</v>
      </c>
      <c r="F129" s="4" t="s">
        <v>100</v>
      </c>
      <c r="G129" s="4" t="s">
        <v>198</v>
      </c>
      <c r="H129" s="4" t="s">
        <v>530</v>
      </c>
      <c r="I129" s="4" t="s">
        <v>157</v>
      </c>
      <c r="J129" s="4" t="s">
        <v>82</v>
      </c>
      <c r="K129" s="4" t="s">
        <v>285</v>
      </c>
      <c r="L129" s="4" t="s">
        <v>20</v>
      </c>
      <c r="M129" s="5">
        <v>0</v>
      </c>
      <c r="N129" s="21">
        <v>0</v>
      </c>
      <c r="O129" s="4" t="s">
        <v>21</v>
      </c>
      <c r="P129" s="4" t="s">
        <v>22</v>
      </c>
      <c r="Q129" s="4" t="s">
        <v>22</v>
      </c>
      <c r="R129" s="4" t="s">
        <v>21</v>
      </c>
      <c r="S129" s="4" t="s">
        <v>290</v>
      </c>
      <c r="T129" s="4" t="s">
        <v>291</v>
      </c>
      <c r="U129" s="4" t="s">
        <v>292</v>
      </c>
      <c r="V129" s="4" t="s">
        <v>28</v>
      </c>
      <c r="W129" s="4" t="s">
        <v>286</v>
      </c>
      <c r="X129" s="22" t="s">
        <v>372</v>
      </c>
      <c r="Y129" s="49" t="s">
        <v>119</v>
      </c>
      <c r="Z129" s="6">
        <v>6468.99</v>
      </c>
      <c r="AA129" s="36">
        <f t="shared" si="6"/>
        <v>6468.99</v>
      </c>
      <c r="AB129" s="137">
        <v>0</v>
      </c>
      <c r="AC129" s="4" t="s">
        <v>704</v>
      </c>
      <c r="AD129" s="43" t="s">
        <v>676</v>
      </c>
      <c r="AE129" s="4" t="s">
        <v>201</v>
      </c>
      <c r="AF129" s="159" t="s">
        <v>679</v>
      </c>
      <c r="AG129" s="37" t="s">
        <v>695</v>
      </c>
      <c r="AH129" s="4" t="s">
        <v>667</v>
      </c>
      <c r="AI129" s="4">
        <v>2016</v>
      </c>
      <c r="AJ129" s="151" t="s">
        <v>573</v>
      </c>
      <c r="AK129" s="43" t="s">
        <v>694</v>
      </c>
      <c r="AL129" s="23">
        <v>46</v>
      </c>
    </row>
    <row r="130" spans="1:38" s="7" customFormat="1" ht="76.5" customHeight="1" x14ac:dyDescent="0.25">
      <c r="A130" s="20">
        <v>2016</v>
      </c>
      <c r="B130" s="43" t="s">
        <v>458</v>
      </c>
      <c r="C130" s="20" t="s">
        <v>68</v>
      </c>
      <c r="D130" s="4">
        <v>67</v>
      </c>
      <c r="E130" s="4" t="s">
        <v>24</v>
      </c>
      <c r="F130" s="4" t="s">
        <v>24</v>
      </c>
      <c r="G130" s="4" t="s">
        <v>198</v>
      </c>
      <c r="H130" s="4" t="s">
        <v>531</v>
      </c>
      <c r="I130" s="4" t="s">
        <v>26</v>
      </c>
      <c r="J130" s="4" t="s">
        <v>27</v>
      </c>
      <c r="K130" s="4" t="s">
        <v>285</v>
      </c>
      <c r="L130" s="4" t="s">
        <v>20</v>
      </c>
      <c r="M130" s="5">
        <v>0</v>
      </c>
      <c r="N130" s="21">
        <v>0</v>
      </c>
      <c r="O130" s="4" t="s">
        <v>21</v>
      </c>
      <c r="P130" s="4" t="s">
        <v>22</v>
      </c>
      <c r="Q130" s="4" t="s">
        <v>22</v>
      </c>
      <c r="R130" s="4" t="s">
        <v>21</v>
      </c>
      <c r="S130" s="4" t="s">
        <v>290</v>
      </c>
      <c r="T130" s="4" t="s">
        <v>291</v>
      </c>
      <c r="U130" s="4" t="s">
        <v>292</v>
      </c>
      <c r="V130" s="4" t="s">
        <v>28</v>
      </c>
      <c r="W130" s="4" t="s">
        <v>286</v>
      </c>
      <c r="X130" s="22" t="s">
        <v>372</v>
      </c>
      <c r="Y130" s="49" t="s">
        <v>119</v>
      </c>
      <c r="Z130" s="6">
        <v>4300.49</v>
      </c>
      <c r="AA130" s="36">
        <f t="shared" si="6"/>
        <v>4300.49</v>
      </c>
      <c r="AB130" s="137">
        <v>0</v>
      </c>
      <c r="AC130" s="4" t="s">
        <v>704</v>
      </c>
      <c r="AD130" s="43" t="s">
        <v>676</v>
      </c>
      <c r="AE130" s="4" t="s">
        <v>201</v>
      </c>
      <c r="AF130" s="159" t="s">
        <v>679</v>
      </c>
      <c r="AG130" s="37" t="s">
        <v>695</v>
      </c>
      <c r="AH130" s="4" t="s">
        <v>667</v>
      </c>
      <c r="AI130" s="4">
        <v>2016</v>
      </c>
      <c r="AJ130" s="151" t="s">
        <v>573</v>
      </c>
      <c r="AK130" s="43" t="s">
        <v>694</v>
      </c>
      <c r="AL130" s="23">
        <v>49</v>
      </c>
    </row>
    <row r="131" spans="1:38" s="18" customFormat="1" ht="45.75" customHeight="1" x14ac:dyDescent="0.25">
      <c r="A131" s="19">
        <v>2016</v>
      </c>
      <c r="B131" s="43" t="s">
        <v>458</v>
      </c>
      <c r="C131" s="19" t="s">
        <v>68</v>
      </c>
      <c r="D131" s="4">
        <v>31</v>
      </c>
      <c r="E131" s="4" t="s">
        <v>124</v>
      </c>
      <c r="F131" s="4" t="s">
        <v>124</v>
      </c>
      <c r="G131" s="4" t="s">
        <v>198</v>
      </c>
      <c r="H131" s="4" t="s">
        <v>535</v>
      </c>
      <c r="I131" s="4" t="s">
        <v>125</v>
      </c>
      <c r="J131" s="4" t="s">
        <v>126</v>
      </c>
      <c r="K131" s="4" t="s">
        <v>128</v>
      </c>
      <c r="L131" s="4" t="s">
        <v>20</v>
      </c>
      <c r="M131" s="4">
        <v>0</v>
      </c>
      <c r="N131" s="6">
        <v>0</v>
      </c>
      <c r="O131" s="4" t="s">
        <v>21</v>
      </c>
      <c r="P131" s="4" t="s">
        <v>22</v>
      </c>
      <c r="Q131" s="4" t="s">
        <v>22</v>
      </c>
      <c r="R131" s="4" t="s">
        <v>21</v>
      </c>
      <c r="S131" s="4" t="s">
        <v>129</v>
      </c>
      <c r="T131" s="4" t="s">
        <v>129</v>
      </c>
      <c r="U131" s="4" t="s">
        <v>128</v>
      </c>
      <c r="V131" s="4" t="s">
        <v>130</v>
      </c>
      <c r="W131" s="4" t="s">
        <v>131</v>
      </c>
      <c r="X131" s="22" t="s">
        <v>376</v>
      </c>
      <c r="Y131" s="49" t="s">
        <v>119</v>
      </c>
      <c r="Z131" s="6">
        <v>555</v>
      </c>
      <c r="AA131" s="36">
        <f t="shared" si="6"/>
        <v>555</v>
      </c>
      <c r="AB131" s="137">
        <v>0</v>
      </c>
      <c r="AC131" s="4" t="s">
        <v>682</v>
      </c>
      <c r="AD131" s="43" t="s">
        <v>676</v>
      </c>
      <c r="AE131" s="29" t="s">
        <v>201</v>
      </c>
      <c r="AF131" s="159" t="s">
        <v>679</v>
      </c>
      <c r="AG131" s="37" t="s">
        <v>695</v>
      </c>
      <c r="AH131" s="4" t="s">
        <v>667</v>
      </c>
      <c r="AI131" s="4">
        <v>2016</v>
      </c>
      <c r="AJ131" s="151" t="s">
        <v>573</v>
      </c>
      <c r="AK131" s="43" t="s">
        <v>694</v>
      </c>
      <c r="AL131" s="16">
        <v>11</v>
      </c>
    </row>
    <row r="132" spans="1:38" s="18" customFormat="1" ht="38.25" x14ac:dyDescent="0.25">
      <c r="A132" s="19">
        <v>2016</v>
      </c>
      <c r="B132" s="43" t="s">
        <v>458</v>
      </c>
      <c r="C132" s="19" t="s">
        <v>68</v>
      </c>
      <c r="D132" s="4">
        <v>43</v>
      </c>
      <c r="E132" s="4" t="s">
        <v>137</v>
      </c>
      <c r="F132" s="4" t="s">
        <v>137</v>
      </c>
      <c r="G132" s="4" t="s">
        <v>198</v>
      </c>
      <c r="H132" s="4" t="s">
        <v>536</v>
      </c>
      <c r="I132" s="4" t="s">
        <v>138</v>
      </c>
      <c r="J132" s="4" t="s">
        <v>139</v>
      </c>
      <c r="K132" s="4" t="s">
        <v>128</v>
      </c>
      <c r="L132" s="4" t="s">
        <v>20</v>
      </c>
      <c r="M132" s="4">
        <v>0</v>
      </c>
      <c r="N132" s="6">
        <v>0</v>
      </c>
      <c r="O132" s="4" t="s">
        <v>21</v>
      </c>
      <c r="P132" s="4" t="s">
        <v>22</v>
      </c>
      <c r="Q132" s="4" t="s">
        <v>22</v>
      </c>
      <c r="R132" s="4" t="s">
        <v>21</v>
      </c>
      <c r="S132" s="4" t="s">
        <v>129</v>
      </c>
      <c r="T132" s="4" t="s">
        <v>129</v>
      </c>
      <c r="U132" s="4" t="s">
        <v>128</v>
      </c>
      <c r="V132" s="4" t="s">
        <v>130</v>
      </c>
      <c r="W132" s="4" t="s">
        <v>131</v>
      </c>
      <c r="X132" s="22" t="s">
        <v>376</v>
      </c>
      <c r="Y132" s="49" t="s">
        <v>119</v>
      </c>
      <c r="Z132" s="6">
        <v>520</v>
      </c>
      <c r="AA132" s="36">
        <f t="shared" si="6"/>
        <v>520</v>
      </c>
      <c r="AB132" s="137">
        <v>0</v>
      </c>
      <c r="AC132" s="4" t="s">
        <v>682</v>
      </c>
      <c r="AD132" s="43" t="s">
        <v>676</v>
      </c>
      <c r="AE132" s="29" t="s">
        <v>201</v>
      </c>
      <c r="AF132" s="159" t="s">
        <v>679</v>
      </c>
      <c r="AG132" s="37" t="s">
        <v>695</v>
      </c>
      <c r="AH132" s="4" t="s">
        <v>667</v>
      </c>
      <c r="AI132" s="4">
        <v>2016</v>
      </c>
      <c r="AJ132" s="151" t="s">
        <v>573</v>
      </c>
      <c r="AK132" s="43" t="s">
        <v>694</v>
      </c>
      <c r="AL132" s="16">
        <v>14</v>
      </c>
    </row>
    <row r="133" spans="1:38" s="18" customFormat="1" ht="38.25" x14ac:dyDescent="0.25">
      <c r="A133" s="19">
        <v>2016</v>
      </c>
      <c r="B133" s="43" t="s">
        <v>458</v>
      </c>
      <c r="C133" s="19" t="s">
        <v>68</v>
      </c>
      <c r="D133" s="4">
        <v>31</v>
      </c>
      <c r="E133" s="4" t="s">
        <v>124</v>
      </c>
      <c r="F133" s="4" t="s">
        <v>124</v>
      </c>
      <c r="G133" s="4" t="s">
        <v>198</v>
      </c>
      <c r="H133" s="4" t="s">
        <v>537</v>
      </c>
      <c r="I133" s="4" t="s">
        <v>140</v>
      </c>
      <c r="J133" s="4" t="s">
        <v>141</v>
      </c>
      <c r="K133" s="4" t="s">
        <v>128</v>
      </c>
      <c r="L133" s="4" t="s">
        <v>20</v>
      </c>
      <c r="M133" s="4">
        <v>0</v>
      </c>
      <c r="N133" s="6">
        <v>0</v>
      </c>
      <c r="O133" s="4" t="s">
        <v>21</v>
      </c>
      <c r="P133" s="4" t="s">
        <v>22</v>
      </c>
      <c r="Q133" s="4" t="s">
        <v>22</v>
      </c>
      <c r="R133" s="4" t="s">
        <v>21</v>
      </c>
      <c r="S133" s="4" t="s">
        <v>129</v>
      </c>
      <c r="T133" s="4" t="s">
        <v>129</v>
      </c>
      <c r="U133" s="4" t="s">
        <v>128</v>
      </c>
      <c r="V133" s="4" t="s">
        <v>130</v>
      </c>
      <c r="W133" s="4" t="s">
        <v>131</v>
      </c>
      <c r="X133" s="22" t="s">
        <v>376</v>
      </c>
      <c r="Y133" s="49" t="s">
        <v>119</v>
      </c>
      <c r="Z133" s="6">
        <v>620</v>
      </c>
      <c r="AA133" s="36">
        <f t="shared" si="6"/>
        <v>620</v>
      </c>
      <c r="AB133" s="137">
        <v>0</v>
      </c>
      <c r="AC133" s="4" t="s">
        <v>682</v>
      </c>
      <c r="AD133" s="43" t="s">
        <v>676</v>
      </c>
      <c r="AE133" s="29" t="s">
        <v>201</v>
      </c>
      <c r="AF133" s="159" t="s">
        <v>679</v>
      </c>
      <c r="AG133" s="37" t="s">
        <v>695</v>
      </c>
      <c r="AH133" s="4" t="s">
        <v>667</v>
      </c>
      <c r="AI133" s="4">
        <v>2016</v>
      </c>
      <c r="AJ133" s="151" t="s">
        <v>573</v>
      </c>
      <c r="AK133" s="43" t="s">
        <v>694</v>
      </c>
      <c r="AL133" s="16">
        <v>15</v>
      </c>
    </row>
    <row r="134" spans="1:38" s="48" customFormat="1" ht="38.25" x14ac:dyDescent="0.25">
      <c r="A134" s="43">
        <v>2016</v>
      </c>
      <c r="B134" s="43" t="s">
        <v>458</v>
      </c>
      <c r="C134" s="43" t="s">
        <v>68</v>
      </c>
      <c r="D134" s="4">
        <v>43</v>
      </c>
      <c r="E134" s="4" t="s">
        <v>137</v>
      </c>
      <c r="F134" s="4" t="s">
        <v>137</v>
      </c>
      <c r="G134" s="4" t="s">
        <v>198</v>
      </c>
      <c r="H134" s="43" t="s">
        <v>547</v>
      </c>
      <c r="I134" s="43" t="s">
        <v>548</v>
      </c>
      <c r="J134" s="43" t="s">
        <v>187</v>
      </c>
      <c r="K134" s="43" t="s">
        <v>549</v>
      </c>
      <c r="L134" s="43" t="s">
        <v>20</v>
      </c>
      <c r="M134" s="43">
        <v>0</v>
      </c>
      <c r="N134" s="36">
        <v>0</v>
      </c>
      <c r="O134" s="4" t="s">
        <v>21</v>
      </c>
      <c r="P134" s="4" t="s">
        <v>22</v>
      </c>
      <c r="Q134" s="4" t="s">
        <v>22</v>
      </c>
      <c r="R134" s="4" t="s">
        <v>21</v>
      </c>
      <c r="S134" s="43" t="s">
        <v>22</v>
      </c>
      <c r="T134" s="43" t="s">
        <v>237</v>
      </c>
      <c r="U134" s="43" t="s">
        <v>549</v>
      </c>
      <c r="V134" s="43" t="s">
        <v>551</v>
      </c>
      <c r="W134" s="43" t="s">
        <v>550</v>
      </c>
      <c r="X134" s="43" t="s">
        <v>376</v>
      </c>
      <c r="Y134" s="49" t="s">
        <v>119</v>
      </c>
      <c r="Z134" s="36">
        <v>1522.8</v>
      </c>
      <c r="AA134" s="36">
        <f t="shared" si="6"/>
        <v>1522.8</v>
      </c>
      <c r="AB134" s="137">
        <v>0</v>
      </c>
      <c r="AC134" s="43" t="s">
        <v>705</v>
      </c>
      <c r="AD134" s="43" t="s">
        <v>676</v>
      </c>
      <c r="AE134" s="43" t="s">
        <v>201</v>
      </c>
      <c r="AF134" s="159" t="s">
        <v>679</v>
      </c>
      <c r="AG134" s="37" t="s">
        <v>695</v>
      </c>
      <c r="AH134" s="4" t="s">
        <v>667</v>
      </c>
      <c r="AI134" s="4">
        <v>2016</v>
      </c>
      <c r="AJ134" s="151" t="s">
        <v>573</v>
      </c>
      <c r="AK134" s="43" t="s">
        <v>694</v>
      </c>
      <c r="AL134" s="37">
        <v>106</v>
      </c>
    </row>
    <row r="135" spans="1:38" s="58" customFormat="1" ht="41.25" customHeight="1" x14ac:dyDescent="0.25">
      <c r="A135" s="38">
        <v>2016</v>
      </c>
      <c r="B135" s="39" t="s">
        <v>458</v>
      </c>
      <c r="C135" s="38" t="s">
        <v>68</v>
      </c>
      <c r="D135" s="38">
        <v>23</v>
      </c>
      <c r="E135" s="38" t="s">
        <v>504</v>
      </c>
      <c r="F135" s="38" t="s">
        <v>504</v>
      </c>
      <c r="G135" s="43" t="s">
        <v>198</v>
      </c>
      <c r="H135" s="43" t="s">
        <v>552</v>
      </c>
      <c r="I135" s="43" t="s">
        <v>71</v>
      </c>
      <c r="J135" s="43" t="s">
        <v>256</v>
      </c>
      <c r="K135" s="43" t="s">
        <v>423</v>
      </c>
      <c r="L135" s="43" t="s">
        <v>20</v>
      </c>
      <c r="M135" s="39">
        <v>0</v>
      </c>
      <c r="N135" s="40">
        <v>0</v>
      </c>
      <c r="O135" s="41" t="s">
        <v>21</v>
      </c>
      <c r="P135" s="41" t="s">
        <v>22</v>
      </c>
      <c r="Q135" s="41" t="s">
        <v>22</v>
      </c>
      <c r="R135" s="41" t="s">
        <v>21</v>
      </c>
      <c r="S135" s="41" t="s">
        <v>21</v>
      </c>
      <c r="T135" s="41" t="s">
        <v>55</v>
      </c>
      <c r="U135" s="43" t="s">
        <v>423</v>
      </c>
      <c r="V135" s="43" t="s">
        <v>424</v>
      </c>
      <c r="W135" s="43" t="s">
        <v>425</v>
      </c>
      <c r="X135" s="43" t="s">
        <v>376</v>
      </c>
      <c r="Y135" s="49" t="s">
        <v>119</v>
      </c>
      <c r="Z135" s="36">
        <v>837</v>
      </c>
      <c r="AA135" s="36">
        <f t="shared" si="6"/>
        <v>837</v>
      </c>
      <c r="AB135" s="137">
        <v>0</v>
      </c>
      <c r="AC135" s="4" t="s">
        <v>411</v>
      </c>
      <c r="AD135" s="43" t="s">
        <v>676</v>
      </c>
      <c r="AE135" s="41" t="s">
        <v>201</v>
      </c>
      <c r="AF135" s="159" t="s">
        <v>679</v>
      </c>
      <c r="AG135" s="37" t="s">
        <v>695</v>
      </c>
      <c r="AH135" s="4" t="s">
        <v>667</v>
      </c>
      <c r="AI135" s="4">
        <v>2016</v>
      </c>
      <c r="AJ135" s="151" t="s">
        <v>573</v>
      </c>
      <c r="AK135" s="43" t="s">
        <v>694</v>
      </c>
      <c r="AL135" s="37">
        <v>82</v>
      </c>
    </row>
    <row r="136" spans="1:38" s="7" customFormat="1" ht="38.25" x14ac:dyDescent="0.25">
      <c r="A136" s="20">
        <v>2016</v>
      </c>
      <c r="B136" s="43" t="s">
        <v>458</v>
      </c>
      <c r="C136" s="20" t="s">
        <v>68</v>
      </c>
      <c r="D136" s="4">
        <v>31</v>
      </c>
      <c r="E136" s="4" t="s">
        <v>124</v>
      </c>
      <c r="F136" s="4" t="s">
        <v>124</v>
      </c>
      <c r="G136" s="4" t="s">
        <v>198</v>
      </c>
      <c r="H136" s="4" t="s">
        <v>538</v>
      </c>
      <c r="I136" s="4" t="s">
        <v>82</v>
      </c>
      <c r="J136" s="4" t="s">
        <v>231</v>
      </c>
      <c r="K136" s="4" t="s">
        <v>128</v>
      </c>
      <c r="L136" s="4" t="s">
        <v>20</v>
      </c>
      <c r="M136" s="4">
        <v>0</v>
      </c>
      <c r="N136" s="6">
        <v>0</v>
      </c>
      <c r="O136" s="4" t="s">
        <v>21</v>
      </c>
      <c r="P136" s="4" t="s">
        <v>22</v>
      </c>
      <c r="Q136" s="4" t="s">
        <v>22</v>
      </c>
      <c r="R136" s="4" t="s">
        <v>21</v>
      </c>
      <c r="S136" s="4" t="s">
        <v>129</v>
      </c>
      <c r="T136" s="4" t="s">
        <v>129</v>
      </c>
      <c r="U136" s="4" t="s">
        <v>128</v>
      </c>
      <c r="V136" s="4" t="s">
        <v>225</v>
      </c>
      <c r="W136" s="4" t="s">
        <v>226</v>
      </c>
      <c r="X136" s="43" t="s">
        <v>376</v>
      </c>
      <c r="Y136" s="49" t="s">
        <v>119</v>
      </c>
      <c r="Z136" s="6">
        <v>701</v>
      </c>
      <c r="AA136" s="36">
        <f t="shared" si="6"/>
        <v>701</v>
      </c>
      <c r="AB136" s="137">
        <v>0</v>
      </c>
      <c r="AC136" s="4" t="s">
        <v>690</v>
      </c>
      <c r="AD136" s="43" t="s">
        <v>676</v>
      </c>
      <c r="AE136" s="29" t="s">
        <v>201</v>
      </c>
      <c r="AF136" s="159" t="s">
        <v>679</v>
      </c>
      <c r="AG136" s="37" t="s">
        <v>695</v>
      </c>
      <c r="AH136" s="4" t="s">
        <v>667</v>
      </c>
      <c r="AI136" s="4">
        <v>2016</v>
      </c>
      <c r="AJ136" s="151" t="s">
        <v>573</v>
      </c>
      <c r="AK136" s="43" t="s">
        <v>694</v>
      </c>
      <c r="AL136" s="16">
        <v>31</v>
      </c>
    </row>
    <row r="137" spans="1:38" s="18" customFormat="1" ht="38.25" x14ac:dyDescent="0.25">
      <c r="A137" s="19">
        <v>2016</v>
      </c>
      <c r="B137" s="43" t="s">
        <v>458</v>
      </c>
      <c r="C137" s="19" t="s">
        <v>68</v>
      </c>
      <c r="D137" s="4">
        <v>31</v>
      </c>
      <c r="E137" s="4" t="s">
        <v>124</v>
      </c>
      <c r="F137" s="4" t="s">
        <v>124</v>
      </c>
      <c r="G137" s="4" t="s">
        <v>198</v>
      </c>
      <c r="H137" s="4" t="s">
        <v>539</v>
      </c>
      <c r="I137" s="4" t="s">
        <v>133</v>
      </c>
      <c r="J137" s="4" t="s">
        <v>134</v>
      </c>
      <c r="K137" s="4" t="s">
        <v>128</v>
      </c>
      <c r="L137" s="4" t="s">
        <v>20</v>
      </c>
      <c r="M137" s="4">
        <v>0</v>
      </c>
      <c r="N137" s="6">
        <v>0</v>
      </c>
      <c r="O137" s="4" t="s">
        <v>21</v>
      </c>
      <c r="P137" s="4" t="s">
        <v>22</v>
      </c>
      <c r="Q137" s="4" t="s">
        <v>22</v>
      </c>
      <c r="R137" s="4" t="s">
        <v>21</v>
      </c>
      <c r="S137" s="4" t="s">
        <v>129</v>
      </c>
      <c r="T137" s="4" t="s">
        <v>129</v>
      </c>
      <c r="U137" s="4" t="s">
        <v>128</v>
      </c>
      <c r="V137" s="4" t="s">
        <v>130</v>
      </c>
      <c r="W137" s="4" t="s">
        <v>131</v>
      </c>
      <c r="X137" s="43" t="s">
        <v>376</v>
      </c>
      <c r="Y137" s="49" t="s">
        <v>119</v>
      </c>
      <c r="Z137" s="6">
        <v>475</v>
      </c>
      <c r="AA137" s="36">
        <f t="shared" si="6"/>
        <v>475</v>
      </c>
      <c r="AB137" s="137">
        <v>0</v>
      </c>
      <c r="AC137" s="4" t="s">
        <v>682</v>
      </c>
      <c r="AD137" s="43" t="s">
        <v>676</v>
      </c>
      <c r="AE137" s="29" t="s">
        <v>201</v>
      </c>
      <c r="AF137" s="159" t="s">
        <v>679</v>
      </c>
      <c r="AG137" s="37" t="s">
        <v>695</v>
      </c>
      <c r="AH137" s="4" t="s">
        <v>667</v>
      </c>
      <c r="AI137" s="4">
        <v>2016</v>
      </c>
      <c r="AJ137" s="151" t="s">
        <v>573</v>
      </c>
      <c r="AK137" s="43" t="s">
        <v>694</v>
      </c>
      <c r="AL137" s="16">
        <v>12</v>
      </c>
    </row>
    <row r="138" spans="1:38" s="7" customFormat="1" ht="38.25" x14ac:dyDescent="0.25">
      <c r="A138" s="20">
        <v>2016</v>
      </c>
      <c r="B138" s="43" t="s">
        <v>458</v>
      </c>
      <c r="C138" s="20" t="s">
        <v>68</v>
      </c>
      <c r="D138" s="4">
        <v>22</v>
      </c>
      <c r="E138" s="4" t="s">
        <v>222</v>
      </c>
      <c r="F138" s="4" t="s">
        <v>222</v>
      </c>
      <c r="G138" s="4" t="s">
        <v>198</v>
      </c>
      <c r="H138" s="4" t="s">
        <v>505</v>
      </c>
      <c r="I138" s="4" t="s">
        <v>223</v>
      </c>
      <c r="J138" s="4" t="s">
        <v>224</v>
      </c>
      <c r="K138" s="4" t="s">
        <v>128</v>
      </c>
      <c r="L138" s="4" t="s">
        <v>20</v>
      </c>
      <c r="M138" s="5">
        <v>0</v>
      </c>
      <c r="N138" s="21">
        <v>0</v>
      </c>
      <c r="O138" s="4" t="s">
        <v>21</v>
      </c>
      <c r="P138" s="4" t="s">
        <v>22</v>
      </c>
      <c r="Q138" s="4" t="s">
        <v>22</v>
      </c>
      <c r="R138" s="4" t="s">
        <v>21</v>
      </c>
      <c r="S138" s="4" t="s">
        <v>129</v>
      </c>
      <c r="T138" s="4" t="s">
        <v>129</v>
      </c>
      <c r="U138" s="4" t="s">
        <v>128</v>
      </c>
      <c r="V138" s="4" t="s">
        <v>225</v>
      </c>
      <c r="W138" s="4" t="s">
        <v>226</v>
      </c>
      <c r="X138" s="43" t="s">
        <v>376</v>
      </c>
      <c r="Y138" s="49" t="s">
        <v>119</v>
      </c>
      <c r="Z138" s="6">
        <v>1099</v>
      </c>
      <c r="AA138" s="36">
        <f t="shared" si="6"/>
        <v>1099</v>
      </c>
      <c r="AB138" s="137">
        <v>0</v>
      </c>
      <c r="AC138" s="4" t="s">
        <v>690</v>
      </c>
      <c r="AD138" s="43" t="s">
        <v>676</v>
      </c>
      <c r="AE138" s="29" t="s">
        <v>201</v>
      </c>
      <c r="AF138" s="159" t="s">
        <v>679</v>
      </c>
      <c r="AG138" s="37" t="s">
        <v>695</v>
      </c>
      <c r="AH138" s="4" t="s">
        <v>667</v>
      </c>
      <c r="AI138" s="4">
        <v>2016</v>
      </c>
      <c r="AJ138" s="151" t="s">
        <v>573</v>
      </c>
      <c r="AK138" s="43" t="s">
        <v>694</v>
      </c>
      <c r="AL138" s="23">
        <v>28</v>
      </c>
    </row>
    <row r="139" spans="1:38" s="7" customFormat="1" ht="38.25" x14ac:dyDescent="0.25">
      <c r="A139" s="19">
        <v>2016</v>
      </c>
      <c r="B139" s="43" t="s">
        <v>458</v>
      </c>
      <c r="C139" s="19" t="s">
        <v>68</v>
      </c>
      <c r="D139" s="4">
        <v>31</v>
      </c>
      <c r="E139" s="4" t="s">
        <v>124</v>
      </c>
      <c r="F139" s="4" t="s">
        <v>124</v>
      </c>
      <c r="G139" s="4" t="s">
        <v>198</v>
      </c>
      <c r="H139" s="4" t="s">
        <v>520</v>
      </c>
      <c r="I139" s="4" t="s">
        <v>227</v>
      </c>
      <c r="J139" s="4" t="s">
        <v>228</v>
      </c>
      <c r="K139" s="4" t="s">
        <v>128</v>
      </c>
      <c r="L139" s="4" t="s">
        <v>20</v>
      </c>
      <c r="M139" s="5">
        <v>0</v>
      </c>
      <c r="N139" s="21">
        <v>0</v>
      </c>
      <c r="O139" s="4" t="s">
        <v>21</v>
      </c>
      <c r="P139" s="4" t="s">
        <v>22</v>
      </c>
      <c r="Q139" s="4" t="s">
        <v>22</v>
      </c>
      <c r="R139" s="4" t="s">
        <v>21</v>
      </c>
      <c r="S139" s="4" t="s">
        <v>129</v>
      </c>
      <c r="T139" s="4" t="s">
        <v>129</v>
      </c>
      <c r="U139" s="4" t="s">
        <v>128</v>
      </c>
      <c r="V139" s="4" t="s">
        <v>225</v>
      </c>
      <c r="W139" s="4" t="s">
        <v>226</v>
      </c>
      <c r="X139" s="43" t="s">
        <v>376</v>
      </c>
      <c r="Y139" s="49" t="s">
        <v>119</v>
      </c>
      <c r="Z139" s="6">
        <v>660</v>
      </c>
      <c r="AA139" s="36">
        <f t="shared" si="6"/>
        <v>660</v>
      </c>
      <c r="AB139" s="137">
        <v>0</v>
      </c>
      <c r="AC139" s="4" t="s">
        <v>690</v>
      </c>
      <c r="AD139" s="43" t="s">
        <v>676</v>
      </c>
      <c r="AE139" s="29" t="s">
        <v>201</v>
      </c>
      <c r="AF139" s="159" t="s">
        <v>679</v>
      </c>
      <c r="AG139" s="37" t="s">
        <v>695</v>
      </c>
      <c r="AH139" s="4" t="s">
        <v>667</v>
      </c>
      <c r="AI139" s="4">
        <v>2016</v>
      </c>
      <c r="AJ139" s="151" t="s">
        <v>573</v>
      </c>
      <c r="AK139" s="43" t="s">
        <v>694</v>
      </c>
      <c r="AL139" s="23">
        <v>29</v>
      </c>
    </row>
    <row r="140" spans="1:38" s="58" customFormat="1" ht="69" customHeight="1" x14ac:dyDescent="0.25">
      <c r="A140" s="59">
        <v>2016</v>
      </c>
      <c r="B140" s="43" t="s">
        <v>458</v>
      </c>
      <c r="C140" s="60" t="s">
        <v>68</v>
      </c>
      <c r="D140" s="43">
        <v>3</v>
      </c>
      <c r="E140" s="43" t="s">
        <v>67</v>
      </c>
      <c r="F140" s="43" t="s">
        <v>555</v>
      </c>
      <c r="G140" s="43" t="s">
        <v>556</v>
      </c>
      <c r="H140" s="43" t="s">
        <v>558</v>
      </c>
      <c r="I140" s="43" t="s">
        <v>557</v>
      </c>
      <c r="J140" s="43" t="s">
        <v>71</v>
      </c>
      <c r="K140" s="43" t="s">
        <v>554</v>
      </c>
      <c r="L140" s="43" t="s">
        <v>20</v>
      </c>
      <c r="M140" s="43">
        <v>0</v>
      </c>
      <c r="N140" s="21">
        <v>0</v>
      </c>
      <c r="O140" s="4" t="s">
        <v>21</v>
      </c>
      <c r="P140" s="4" t="s">
        <v>22</v>
      </c>
      <c r="Q140" s="4" t="s">
        <v>22</v>
      </c>
      <c r="R140" s="4" t="s">
        <v>21</v>
      </c>
      <c r="S140" s="41" t="s">
        <v>21</v>
      </c>
      <c r="T140" s="41" t="s">
        <v>55</v>
      </c>
      <c r="U140" s="43" t="s">
        <v>554</v>
      </c>
      <c r="V140" s="42" t="s">
        <v>429</v>
      </c>
      <c r="W140" s="43" t="s">
        <v>406</v>
      </c>
      <c r="X140" s="43" t="s">
        <v>369</v>
      </c>
      <c r="Y140" s="43" t="s">
        <v>119</v>
      </c>
      <c r="Z140" s="36">
        <v>999.6</v>
      </c>
      <c r="AA140" s="36">
        <f t="shared" si="6"/>
        <v>999.6</v>
      </c>
      <c r="AB140" s="137">
        <v>0</v>
      </c>
      <c r="AC140" s="43" t="s">
        <v>463</v>
      </c>
      <c r="AD140" s="43" t="s">
        <v>676</v>
      </c>
      <c r="AE140" s="43" t="s">
        <v>201</v>
      </c>
      <c r="AF140" s="159" t="s">
        <v>679</v>
      </c>
      <c r="AG140" s="37" t="s">
        <v>695</v>
      </c>
      <c r="AH140" s="4" t="s">
        <v>667</v>
      </c>
      <c r="AI140" s="4">
        <v>2016</v>
      </c>
      <c r="AJ140" s="151" t="s">
        <v>573</v>
      </c>
      <c r="AK140" s="43" t="s">
        <v>694</v>
      </c>
      <c r="AL140" s="37">
        <v>106</v>
      </c>
    </row>
    <row r="141" spans="1:38" s="58" customFormat="1" ht="41.25" customHeight="1" x14ac:dyDescent="0.25">
      <c r="A141" s="68">
        <v>2016</v>
      </c>
      <c r="B141" s="43" t="s">
        <v>458</v>
      </c>
      <c r="C141" s="69" t="s">
        <v>68</v>
      </c>
      <c r="D141" s="38">
        <v>60</v>
      </c>
      <c r="E141" s="38" t="s">
        <v>343</v>
      </c>
      <c r="F141" s="38" t="s">
        <v>343</v>
      </c>
      <c r="G141" s="43" t="s">
        <v>198</v>
      </c>
      <c r="H141" s="43" t="s">
        <v>426</v>
      </c>
      <c r="I141" s="43" t="s">
        <v>126</v>
      </c>
      <c r="J141" s="43" t="s">
        <v>427</v>
      </c>
      <c r="K141" s="43" t="s">
        <v>428</v>
      </c>
      <c r="L141" s="43" t="s">
        <v>20</v>
      </c>
      <c r="M141" s="74">
        <v>0</v>
      </c>
      <c r="N141" s="36">
        <v>0</v>
      </c>
      <c r="O141" s="41" t="s">
        <v>21</v>
      </c>
      <c r="P141" s="41" t="s">
        <v>22</v>
      </c>
      <c r="Q141" s="41" t="s">
        <v>22</v>
      </c>
      <c r="R141" s="41" t="s">
        <v>21</v>
      </c>
      <c r="S141" s="41" t="s">
        <v>21</v>
      </c>
      <c r="T141" s="41" t="s">
        <v>55</v>
      </c>
      <c r="U141" s="43" t="s">
        <v>428</v>
      </c>
      <c r="V141" s="43" t="s">
        <v>429</v>
      </c>
      <c r="W141" s="43" t="s">
        <v>406</v>
      </c>
      <c r="X141" s="49" t="s">
        <v>373</v>
      </c>
      <c r="Y141" s="43" t="s">
        <v>119</v>
      </c>
      <c r="Z141" s="36">
        <v>256</v>
      </c>
      <c r="AA141" s="36">
        <f t="shared" si="6"/>
        <v>256</v>
      </c>
      <c r="AB141" s="137">
        <v>0</v>
      </c>
      <c r="AC141" s="43" t="s">
        <v>463</v>
      </c>
      <c r="AD141" s="43" t="s">
        <v>676</v>
      </c>
      <c r="AE141" s="41" t="s">
        <v>201</v>
      </c>
      <c r="AF141" s="159" t="s">
        <v>679</v>
      </c>
      <c r="AG141" s="37" t="s">
        <v>695</v>
      </c>
      <c r="AH141" s="4" t="s">
        <v>667</v>
      </c>
      <c r="AI141" s="4">
        <v>2016</v>
      </c>
      <c r="AJ141" s="151" t="s">
        <v>573</v>
      </c>
      <c r="AK141" s="43" t="s">
        <v>694</v>
      </c>
      <c r="AL141" s="37">
        <v>83</v>
      </c>
    </row>
    <row r="142" spans="1:38" s="58" customFormat="1" ht="63.75" x14ac:dyDescent="0.25">
      <c r="A142" s="38">
        <v>2016</v>
      </c>
      <c r="B142" s="43" t="s">
        <v>458</v>
      </c>
      <c r="C142" s="38" t="s">
        <v>68</v>
      </c>
      <c r="D142" s="43">
        <v>67</v>
      </c>
      <c r="E142" s="43" t="s">
        <v>24</v>
      </c>
      <c r="F142" s="43" t="s">
        <v>24</v>
      </c>
      <c r="G142" s="43" t="s">
        <v>198</v>
      </c>
      <c r="H142" s="43" t="s">
        <v>540</v>
      </c>
      <c r="I142" s="43" t="s">
        <v>143</v>
      </c>
      <c r="J142" s="43" t="s">
        <v>161</v>
      </c>
      <c r="K142" s="43" t="s">
        <v>434</v>
      </c>
      <c r="L142" s="43" t="s">
        <v>20</v>
      </c>
      <c r="M142" s="39">
        <v>0</v>
      </c>
      <c r="N142" s="40">
        <v>0</v>
      </c>
      <c r="O142" s="41" t="s">
        <v>21</v>
      </c>
      <c r="P142" s="41" t="s">
        <v>22</v>
      </c>
      <c r="Q142" s="41" t="s">
        <v>22</v>
      </c>
      <c r="R142" s="41" t="s">
        <v>21</v>
      </c>
      <c r="S142" s="41" t="s">
        <v>21</v>
      </c>
      <c r="T142" s="41" t="s">
        <v>55</v>
      </c>
      <c r="U142" s="43" t="s">
        <v>434</v>
      </c>
      <c r="V142" s="43" t="s">
        <v>435</v>
      </c>
      <c r="W142" s="43" t="s">
        <v>436</v>
      </c>
      <c r="X142" s="49" t="s">
        <v>373</v>
      </c>
      <c r="Y142" s="43" t="s">
        <v>119</v>
      </c>
      <c r="Z142" s="36">
        <v>810</v>
      </c>
      <c r="AA142" s="36">
        <f t="shared" si="6"/>
        <v>810</v>
      </c>
      <c r="AB142" s="137">
        <v>0</v>
      </c>
      <c r="AC142" s="43" t="s">
        <v>700</v>
      </c>
      <c r="AD142" s="43" t="s">
        <v>676</v>
      </c>
      <c r="AE142" s="41" t="s">
        <v>201</v>
      </c>
      <c r="AF142" s="159" t="s">
        <v>679</v>
      </c>
      <c r="AG142" s="37" t="s">
        <v>695</v>
      </c>
      <c r="AH142" s="4" t="s">
        <v>667</v>
      </c>
      <c r="AI142" s="4">
        <v>2016</v>
      </c>
      <c r="AJ142" s="151" t="s">
        <v>573</v>
      </c>
      <c r="AK142" s="43" t="s">
        <v>694</v>
      </c>
      <c r="AL142" s="37">
        <v>86</v>
      </c>
    </row>
    <row r="143" spans="1:38" s="58" customFormat="1" ht="63.75" x14ac:dyDescent="0.25">
      <c r="A143" s="38">
        <v>2016</v>
      </c>
      <c r="B143" s="43" t="s">
        <v>458</v>
      </c>
      <c r="C143" s="38" t="s">
        <v>68</v>
      </c>
      <c r="D143" s="43">
        <v>67</v>
      </c>
      <c r="E143" s="43" t="s">
        <v>24</v>
      </c>
      <c r="F143" s="43" t="s">
        <v>24</v>
      </c>
      <c r="G143" s="43" t="s">
        <v>198</v>
      </c>
      <c r="H143" s="43" t="s">
        <v>542</v>
      </c>
      <c r="I143" s="43" t="s">
        <v>82</v>
      </c>
      <c r="J143" s="43" t="s">
        <v>293</v>
      </c>
      <c r="K143" s="43" t="s">
        <v>434</v>
      </c>
      <c r="L143" s="43" t="s">
        <v>20</v>
      </c>
      <c r="M143" s="39">
        <v>0</v>
      </c>
      <c r="N143" s="40">
        <v>0</v>
      </c>
      <c r="O143" s="41" t="s">
        <v>21</v>
      </c>
      <c r="P143" s="41" t="s">
        <v>22</v>
      </c>
      <c r="Q143" s="41" t="s">
        <v>22</v>
      </c>
      <c r="R143" s="41" t="s">
        <v>21</v>
      </c>
      <c r="S143" s="41" t="s">
        <v>21</v>
      </c>
      <c r="T143" s="41" t="s">
        <v>55</v>
      </c>
      <c r="U143" s="43" t="s">
        <v>434</v>
      </c>
      <c r="V143" s="43" t="s">
        <v>435</v>
      </c>
      <c r="W143" s="43" t="s">
        <v>436</v>
      </c>
      <c r="X143" s="43" t="s">
        <v>373</v>
      </c>
      <c r="Y143" s="43" t="s">
        <v>119</v>
      </c>
      <c r="Z143" s="36">
        <v>1339</v>
      </c>
      <c r="AA143" s="36">
        <f t="shared" si="6"/>
        <v>1339</v>
      </c>
      <c r="AB143" s="137">
        <v>0</v>
      </c>
      <c r="AC143" s="43" t="s">
        <v>700</v>
      </c>
      <c r="AD143" s="43" t="s">
        <v>676</v>
      </c>
      <c r="AE143" s="41" t="s">
        <v>201</v>
      </c>
      <c r="AF143" s="159" t="s">
        <v>679</v>
      </c>
      <c r="AG143" s="37" t="s">
        <v>695</v>
      </c>
      <c r="AH143" s="4" t="s">
        <v>667</v>
      </c>
      <c r="AI143" s="4">
        <v>2016</v>
      </c>
      <c r="AJ143" s="151" t="s">
        <v>573</v>
      </c>
      <c r="AK143" s="43" t="s">
        <v>694</v>
      </c>
      <c r="AL143" s="37">
        <v>87</v>
      </c>
    </row>
    <row r="144" spans="1:38" s="18" customFormat="1" ht="57" customHeight="1" x14ac:dyDescent="0.25">
      <c r="A144" s="27">
        <v>2016</v>
      </c>
      <c r="B144" s="43" t="s">
        <v>458</v>
      </c>
      <c r="C144" s="27" t="s">
        <v>68</v>
      </c>
      <c r="D144" s="27">
        <v>7</v>
      </c>
      <c r="E144" s="27" t="s">
        <v>52</v>
      </c>
      <c r="F144" s="27" t="s">
        <v>52</v>
      </c>
      <c r="G144" s="27" t="s">
        <v>53</v>
      </c>
      <c r="H144" s="27" t="s">
        <v>49</v>
      </c>
      <c r="I144" s="27" t="s">
        <v>50</v>
      </c>
      <c r="J144" s="27" t="s">
        <v>51</v>
      </c>
      <c r="K144" s="27" t="s">
        <v>54</v>
      </c>
      <c r="L144" s="27" t="s">
        <v>20</v>
      </c>
      <c r="M144" s="27">
        <v>0</v>
      </c>
      <c r="N144" s="28">
        <v>0</v>
      </c>
      <c r="O144" s="29" t="s">
        <v>21</v>
      </c>
      <c r="P144" s="29" t="s">
        <v>22</v>
      </c>
      <c r="Q144" s="29" t="s">
        <v>22</v>
      </c>
      <c r="R144" s="29" t="s">
        <v>21</v>
      </c>
      <c r="S144" s="29" t="s">
        <v>21</v>
      </c>
      <c r="T144" s="29" t="s">
        <v>55</v>
      </c>
      <c r="U144" s="27" t="s">
        <v>58</v>
      </c>
      <c r="V144" s="30" t="s">
        <v>56</v>
      </c>
      <c r="W144" s="29" t="s">
        <v>57</v>
      </c>
      <c r="X144" s="9" t="s">
        <v>559</v>
      </c>
      <c r="Y144" s="43" t="s">
        <v>119</v>
      </c>
      <c r="Z144" s="32">
        <v>1783</v>
      </c>
      <c r="AA144" s="36">
        <f t="shared" si="6"/>
        <v>1783</v>
      </c>
      <c r="AB144" s="137">
        <v>0</v>
      </c>
      <c r="AC144" s="29" t="s">
        <v>671</v>
      </c>
      <c r="AD144" s="43" t="s">
        <v>676</v>
      </c>
      <c r="AE144" s="29" t="s">
        <v>201</v>
      </c>
      <c r="AF144" s="159" t="s">
        <v>679</v>
      </c>
      <c r="AG144" s="37" t="s">
        <v>695</v>
      </c>
      <c r="AH144" s="4" t="s">
        <v>667</v>
      </c>
      <c r="AI144" s="4">
        <v>2016</v>
      </c>
      <c r="AJ144" s="151" t="s">
        <v>573</v>
      </c>
      <c r="AK144" s="43" t="s">
        <v>694</v>
      </c>
      <c r="AL144" s="33">
        <v>1</v>
      </c>
    </row>
    <row r="145" spans="1:38" s="7" customFormat="1" ht="38.25" x14ac:dyDescent="0.25">
      <c r="A145" s="19">
        <v>2016</v>
      </c>
      <c r="B145" s="9" t="s">
        <v>458</v>
      </c>
      <c r="C145" s="19" t="s">
        <v>68</v>
      </c>
      <c r="D145" s="4">
        <v>20</v>
      </c>
      <c r="E145" s="4" t="s">
        <v>100</v>
      </c>
      <c r="F145" s="4" t="s">
        <v>100</v>
      </c>
      <c r="G145" s="4" t="s">
        <v>53</v>
      </c>
      <c r="H145" s="4" t="s">
        <v>186</v>
      </c>
      <c r="I145" s="4" t="s">
        <v>187</v>
      </c>
      <c r="J145" s="4" t="s">
        <v>188</v>
      </c>
      <c r="K145" s="4" t="s">
        <v>296</v>
      </c>
      <c r="L145" s="4" t="s">
        <v>20</v>
      </c>
      <c r="M145" s="4">
        <v>0</v>
      </c>
      <c r="N145" s="6">
        <v>0</v>
      </c>
      <c r="O145" s="4" t="s">
        <v>21</v>
      </c>
      <c r="P145" s="4" t="s">
        <v>22</v>
      </c>
      <c r="Q145" s="4" t="s">
        <v>22</v>
      </c>
      <c r="R145" s="4" t="s">
        <v>21</v>
      </c>
      <c r="S145" s="4" t="s">
        <v>21</v>
      </c>
      <c r="T145" s="4" t="s">
        <v>55</v>
      </c>
      <c r="U145" s="4" t="s">
        <v>296</v>
      </c>
      <c r="V145" s="4" t="s">
        <v>297</v>
      </c>
      <c r="W145" s="4" t="s">
        <v>384</v>
      </c>
      <c r="X145" s="9" t="s">
        <v>559</v>
      </c>
      <c r="Y145" s="43" t="s">
        <v>119</v>
      </c>
      <c r="Z145" s="6">
        <v>3623</v>
      </c>
      <c r="AA145" s="36">
        <f t="shared" si="6"/>
        <v>3623</v>
      </c>
      <c r="AB145" s="137">
        <v>0</v>
      </c>
      <c r="AC145" s="4" t="s">
        <v>57</v>
      </c>
      <c r="AD145" s="43" t="s">
        <v>676</v>
      </c>
      <c r="AE145" s="4" t="s">
        <v>201</v>
      </c>
      <c r="AF145" s="159" t="s">
        <v>679</v>
      </c>
      <c r="AG145" s="37" t="s">
        <v>695</v>
      </c>
      <c r="AH145" s="4" t="s">
        <v>667</v>
      </c>
      <c r="AI145" s="4">
        <v>2016</v>
      </c>
      <c r="AJ145" s="151" t="s">
        <v>573</v>
      </c>
      <c r="AK145" s="43" t="s">
        <v>694</v>
      </c>
      <c r="AL145" s="16">
        <v>52</v>
      </c>
    </row>
    <row r="146" spans="1:38" s="7" customFormat="1" ht="43.5" customHeight="1" x14ac:dyDescent="0.25">
      <c r="A146" s="19">
        <v>2016</v>
      </c>
      <c r="B146" s="9" t="s">
        <v>458</v>
      </c>
      <c r="C146" s="19" t="s">
        <v>68</v>
      </c>
      <c r="D146" s="4">
        <v>20</v>
      </c>
      <c r="E146" s="4" t="s">
        <v>100</v>
      </c>
      <c r="F146" s="4" t="s">
        <v>100</v>
      </c>
      <c r="G146" s="4" t="s">
        <v>53</v>
      </c>
      <c r="H146" s="4" t="s">
        <v>186</v>
      </c>
      <c r="I146" s="4" t="s">
        <v>187</v>
      </c>
      <c r="J146" s="4" t="s">
        <v>188</v>
      </c>
      <c r="K146" s="4" t="s">
        <v>296</v>
      </c>
      <c r="L146" s="4" t="s">
        <v>20</v>
      </c>
      <c r="M146" s="4">
        <v>0</v>
      </c>
      <c r="N146" s="6">
        <v>0</v>
      </c>
      <c r="O146" s="4" t="s">
        <v>21</v>
      </c>
      <c r="P146" s="4" t="s">
        <v>22</v>
      </c>
      <c r="Q146" s="4" t="s">
        <v>22</v>
      </c>
      <c r="R146" s="4" t="s">
        <v>21</v>
      </c>
      <c r="S146" s="4" t="s">
        <v>21</v>
      </c>
      <c r="T146" s="4" t="s">
        <v>55</v>
      </c>
      <c r="U146" s="4" t="s">
        <v>296</v>
      </c>
      <c r="V146" s="4" t="s">
        <v>307</v>
      </c>
      <c r="W146" s="4" t="s">
        <v>308</v>
      </c>
      <c r="X146" s="9" t="s">
        <v>559</v>
      </c>
      <c r="Y146" s="43" t="s">
        <v>119</v>
      </c>
      <c r="Z146" s="6">
        <v>5325.54</v>
      </c>
      <c r="AA146" s="36">
        <f t="shared" si="6"/>
        <v>5325.54</v>
      </c>
      <c r="AB146" s="137">
        <v>0</v>
      </c>
      <c r="AC146" s="4" t="s">
        <v>703</v>
      </c>
      <c r="AD146" s="43" t="s">
        <v>676</v>
      </c>
      <c r="AE146" s="4" t="s">
        <v>201</v>
      </c>
      <c r="AF146" s="159" t="s">
        <v>679</v>
      </c>
      <c r="AG146" s="37" t="s">
        <v>695</v>
      </c>
      <c r="AH146" s="4" t="s">
        <v>667</v>
      </c>
      <c r="AI146" s="4">
        <v>2016</v>
      </c>
      <c r="AJ146" s="151" t="s">
        <v>573</v>
      </c>
      <c r="AK146" s="43" t="s">
        <v>694</v>
      </c>
      <c r="AL146" s="16">
        <v>56</v>
      </c>
    </row>
    <row r="147" spans="1:38" s="7" customFormat="1" ht="63.75" x14ac:dyDescent="0.25">
      <c r="A147" s="19">
        <v>2016</v>
      </c>
      <c r="B147" s="19" t="s">
        <v>458</v>
      </c>
      <c r="C147" s="19" t="s">
        <v>68</v>
      </c>
      <c r="D147" s="4">
        <v>20</v>
      </c>
      <c r="E147" s="4" t="s">
        <v>100</v>
      </c>
      <c r="F147" s="4" t="s">
        <v>100</v>
      </c>
      <c r="G147" s="4" t="s">
        <v>53</v>
      </c>
      <c r="H147" s="4" t="s">
        <v>186</v>
      </c>
      <c r="I147" s="4" t="s">
        <v>187</v>
      </c>
      <c r="J147" s="4" t="s">
        <v>188</v>
      </c>
      <c r="K147" s="4" t="s">
        <v>189</v>
      </c>
      <c r="L147" s="4" t="s">
        <v>20</v>
      </c>
      <c r="M147" s="4">
        <v>0</v>
      </c>
      <c r="N147" s="6">
        <v>0</v>
      </c>
      <c r="O147" s="4" t="s">
        <v>21</v>
      </c>
      <c r="P147" s="4" t="s">
        <v>22</v>
      </c>
      <c r="Q147" s="4" t="s">
        <v>22</v>
      </c>
      <c r="R147" s="4" t="s">
        <v>21</v>
      </c>
      <c r="S147" s="4" t="s">
        <v>21</v>
      </c>
      <c r="T147" s="4" t="s">
        <v>55</v>
      </c>
      <c r="U147" s="4" t="s">
        <v>189</v>
      </c>
      <c r="V147" s="4" t="s">
        <v>190</v>
      </c>
      <c r="W147" s="4" t="s">
        <v>184</v>
      </c>
      <c r="X147" s="9" t="s">
        <v>559</v>
      </c>
      <c r="Y147" s="43" t="s">
        <v>119</v>
      </c>
      <c r="Z147" s="6">
        <v>7298.93</v>
      </c>
      <c r="AA147" s="36">
        <f t="shared" si="6"/>
        <v>7298.93</v>
      </c>
      <c r="AB147" s="137">
        <v>0</v>
      </c>
      <c r="AC147" s="4" t="s">
        <v>685</v>
      </c>
      <c r="AD147" s="43" t="s">
        <v>676</v>
      </c>
      <c r="AE147" s="29" t="s">
        <v>201</v>
      </c>
      <c r="AF147" s="159" t="s">
        <v>679</v>
      </c>
      <c r="AG147" s="37" t="s">
        <v>695</v>
      </c>
      <c r="AH147" s="4" t="s">
        <v>667</v>
      </c>
      <c r="AI147" s="4">
        <v>2016</v>
      </c>
      <c r="AJ147" s="151" t="s">
        <v>573</v>
      </c>
      <c r="AK147" s="43" t="s">
        <v>694</v>
      </c>
      <c r="AL147" s="16">
        <v>23</v>
      </c>
    </row>
    <row r="148" spans="1:38" s="18" customFormat="1" ht="38.25" x14ac:dyDescent="0.25">
      <c r="A148" s="19">
        <v>2016</v>
      </c>
      <c r="B148" s="19" t="s">
        <v>458</v>
      </c>
      <c r="C148" s="19" t="s">
        <v>68</v>
      </c>
      <c r="D148" s="4">
        <v>21</v>
      </c>
      <c r="E148" s="4" t="s">
        <v>109</v>
      </c>
      <c r="F148" s="4" t="s">
        <v>109</v>
      </c>
      <c r="G148" s="4" t="s">
        <v>202</v>
      </c>
      <c r="H148" s="4" t="s">
        <v>383</v>
      </c>
      <c r="I148" s="4" t="s">
        <v>110</v>
      </c>
      <c r="J148" s="4" t="s">
        <v>111</v>
      </c>
      <c r="K148" s="4" t="s">
        <v>127</v>
      </c>
      <c r="L148" s="4" t="s">
        <v>113</v>
      </c>
      <c r="M148" s="4">
        <v>0</v>
      </c>
      <c r="N148" s="6">
        <v>0</v>
      </c>
      <c r="O148" s="4" t="s">
        <v>21</v>
      </c>
      <c r="P148" s="4" t="s">
        <v>22</v>
      </c>
      <c r="Q148" s="4" t="s">
        <v>22</v>
      </c>
      <c r="R148" s="4" t="s">
        <v>114</v>
      </c>
      <c r="S148" s="4" t="s">
        <v>115</v>
      </c>
      <c r="T148" s="4" t="s">
        <v>116</v>
      </c>
      <c r="U148" s="4" t="s">
        <v>112</v>
      </c>
      <c r="V148" s="4" t="s">
        <v>95</v>
      </c>
      <c r="W148" s="4" t="s">
        <v>117</v>
      </c>
      <c r="X148" s="9" t="s">
        <v>566</v>
      </c>
      <c r="Y148" s="43" t="s">
        <v>565</v>
      </c>
      <c r="Z148" s="6">
        <v>18892</v>
      </c>
      <c r="AA148" s="36">
        <f t="shared" si="6"/>
        <v>18892</v>
      </c>
      <c r="AB148" s="137">
        <v>0</v>
      </c>
      <c r="AC148" s="4" t="s">
        <v>706</v>
      </c>
      <c r="AD148" s="43" t="s">
        <v>676</v>
      </c>
      <c r="AE148" s="4" t="s">
        <v>201</v>
      </c>
      <c r="AF148" s="159" t="s">
        <v>680</v>
      </c>
      <c r="AG148" s="37" t="s">
        <v>695</v>
      </c>
      <c r="AH148" s="4" t="s">
        <v>667</v>
      </c>
      <c r="AI148" s="4">
        <v>2016</v>
      </c>
      <c r="AJ148" s="151" t="s">
        <v>573</v>
      </c>
      <c r="AK148" s="43" t="s">
        <v>694</v>
      </c>
      <c r="AL148" s="16">
        <v>10</v>
      </c>
    </row>
    <row r="149" spans="1:38" s="18" customFormat="1" ht="38.25" x14ac:dyDescent="0.25">
      <c r="A149" s="19">
        <v>2016</v>
      </c>
      <c r="B149" s="19" t="s">
        <v>458</v>
      </c>
      <c r="C149" s="19" t="s">
        <v>68</v>
      </c>
      <c r="D149" s="4">
        <v>21</v>
      </c>
      <c r="E149" s="4" t="s">
        <v>109</v>
      </c>
      <c r="F149" s="4" t="s">
        <v>109</v>
      </c>
      <c r="G149" s="4" t="s">
        <v>202</v>
      </c>
      <c r="H149" s="4" t="s">
        <v>560</v>
      </c>
      <c r="I149" s="4" t="s">
        <v>327</v>
      </c>
      <c r="J149" s="4" t="s">
        <v>328</v>
      </c>
      <c r="K149" s="4" t="s">
        <v>127</v>
      </c>
      <c r="L149" s="4" t="s">
        <v>113</v>
      </c>
      <c r="M149" s="4">
        <v>0</v>
      </c>
      <c r="N149" s="6">
        <v>0</v>
      </c>
      <c r="O149" s="4" t="s">
        <v>21</v>
      </c>
      <c r="P149" s="4" t="s">
        <v>22</v>
      </c>
      <c r="Q149" s="4" t="s">
        <v>22</v>
      </c>
      <c r="R149" s="4" t="s">
        <v>114</v>
      </c>
      <c r="S149" s="4" t="s">
        <v>115</v>
      </c>
      <c r="T149" s="4" t="s">
        <v>116</v>
      </c>
      <c r="U149" s="4" t="s">
        <v>112</v>
      </c>
      <c r="V149" s="4" t="s">
        <v>95</v>
      </c>
      <c r="W149" s="4" t="s">
        <v>117</v>
      </c>
      <c r="X149" s="9" t="s">
        <v>566</v>
      </c>
      <c r="Y149" s="43" t="s">
        <v>565</v>
      </c>
      <c r="Z149" s="6">
        <v>18892</v>
      </c>
      <c r="AA149" s="36">
        <f t="shared" si="6"/>
        <v>18892</v>
      </c>
      <c r="AB149" s="137">
        <v>0</v>
      </c>
      <c r="AC149" s="4" t="s">
        <v>706</v>
      </c>
      <c r="AD149" s="43" t="s">
        <v>676</v>
      </c>
      <c r="AE149" s="4" t="s">
        <v>201</v>
      </c>
      <c r="AF149" s="159" t="s">
        <v>680</v>
      </c>
      <c r="AG149" s="37" t="s">
        <v>695</v>
      </c>
      <c r="AH149" s="4" t="s">
        <v>667</v>
      </c>
      <c r="AI149" s="4">
        <v>2016</v>
      </c>
      <c r="AJ149" s="151" t="s">
        <v>573</v>
      </c>
      <c r="AK149" s="43" t="s">
        <v>694</v>
      </c>
      <c r="AL149" s="16">
        <v>62</v>
      </c>
    </row>
    <row r="150" spans="1:38" s="18" customFormat="1" ht="38.25" x14ac:dyDescent="0.25">
      <c r="A150" s="19">
        <v>2016</v>
      </c>
      <c r="B150" s="19" t="s">
        <v>458</v>
      </c>
      <c r="C150" s="19" t="s">
        <v>68</v>
      </c>
      <c r="D150" s="4">
        <v>21</v>
      </c>
      <c r="E150" s="4" t="s">
        <v>109</v>
      </c>
      <c r="F150" s="4" t="s">
        <v>109</v>
      </c>
      <c r="G150" s="4" t="s">
        <v>202</v>
      </c>
      <c r="H150" s="4" t="s">
        <v>561</v>
      </c>
      <c r="I150" s="4" t="s">
        <v>329</v>
      </c>
      <c r="J150" s="4" t="s">
        <v>330</v>
      </c>
      <c r="K150" s="4" t="s">
        <v>127</v>
      </c>
      <c r="L150" s="4" t="s">
        <v>113</v>
      </c>
      <c r="M150" s="4">
        <v>0</v>
      </c>
      <c r="N150" s="6">
        <v>0</v>
      </c>
      <c r="O150" s="4" t="s">
        <v>21</v>
      </c>
      <c r="P150" s="4" t="s">
        <v>22</v>
      </c>
      <c r="Q150" s="4" t="s">
        <v>22</v>
      </c>
      <c r="R150" s="4" t="s">
        <v>114</v>
      </c>
      <c r="S150" s="4" t="s">
        <v>115</v>
      </c>
      <c r="T150" s="4" t="s">
        <v>116</v>
      </c>
      <c r="U150" s="4" t="s">
        <v>112</v>
      </c>
      <c r="V150" s="4" t="s">
        <v>95</v>
      </c>
      <c r="W150" s="4" t="s">
        <v>117</v>
      </c>
      <c r="X150" s="9" t="s">
        <v>566</v>
      </c>
      <c r="Y150" s="43" t="s">
        <v>565</v>
      </c>
      <c r="Z150" s="6">
        <v>18892</v>
      </c>
      <c r="AA150" s="36">
        <f t="shared" si="6"/>
        <v>18892</v>
      </c>
      <c r="AB150" s="137">
        <v>0</v>
      </c>
      <c r="AC150" s="4" t="s">
        <v>706</v>
      </c>
      <c r="AD150" s="43" t="s">
        <v>676</v>
      </c>
      <c r="AE150" s="4" t="s">
        <v>201</v>
      </c>
      <c r="AF150" s="159" t="s">
        <v>680</v>
      </c>
      <c r="AG150" s="37" t="s">
        <v>695</v>
      </c>
      <c r="AH150" s="4" t="s">
        <v>667</v>
      </c>
      <c r="AI150" s="4">
        <v>2016</v>
      </c>
      <c r="AJ150" s="151" t="s">
        <v>573</v>
      </c>
      <c r="AK150" s="43" t="s">
        <v>694</v>
      </c>
      <c r="AL150" s="16">
        <v>63</v>
      </c>
    </row>
    <row r="151" spans="1:38" s="18" customFormat="1" ht="38.25" x14ac:dyDescent="0.25">
      <c r="A151" s="19">
        <v>2016</v>
      </c>
      <c r="B151" s="19" t="s">
        <v>458</v>
      </c>
      <c r="C151" s="19" t="s">
        <v>68</v>
      </c>
      <c r="D151" s="4">
        <v>21</v>
      </c>
      <c r="E151" s="4" t="s">
        <v>109</v>
      </c>
      <c r="F151" s="4" t="s">
        <v>109</v>
      </c>
      <c r="G151" s="4" t="s">
        <v>202</v>
      </c>
      <c r="H151" s="4" t="s">
        <v>562</v>
      </c>
      <c r="I151" s="4" t="s">
        <v>331</v>
      </c>
      <c r="J151" s="4" t="s">
        <v>332</v>
      </c>
      <c r="K151" s="4" t="s">
        <v>127</v>
      </c>
      <c r="L151" s="4" t="s">
        <v>113</v>
      </c>
      <c r="M151" s="4">
        <v>0</v>
      </c>
      <c r="N151" s="6">
        <v>0</v>
      </c>
      <c r="O151" s="4" t="s">
        <v>21</v>
      </c>
      <c r="P151" s="4" t="s">
        <v>22</v>
      </c>
      <c r="Q151" s="4" t="s">
        <v>22</v>
      </c>
      <c r="R151" s="4" t="s">
        <v>114</v>
      </c>
      <c r="S151" s="4" t="s">
        <v>115</v>
      </c>
      <c r="T151" s="4" t="s">
        <v>116</v>
      </c>
      <c r="U151" s="4" t="s">
        <v>112</v>
      </c>
      <c r="V151" s="4" t="s">
        <v>95</v>
      </c>
      <c r="W151" s="4" t="s">
        <v>117</v>
      </c>
      <c r="X151" s="9" t="s">
        <v>566</v>
      </c>
      <c r="Y151" s="43" t="s">
        <v>565</v>
      </c>
      <c r="Z151" s="6">
        <v>20449.45</v>
      </c>
      <c r="AA151" s="36">
        <f t="shared" si="6"/>
        <v>20449.45</v>
      </c>
      <c r="AB151" s="137">
        <v>0</v>
      </c>
      <c r="AC151" s="4" t="s">
        <v>706</v>
      </c>
      <c r="AD151" s="43" t="s">
        <v>676</v>
      </c>
      <c r="AE151" s="4" t="s">
        <v>201</v>
      </c>
      <c r="AF151" s="159" t="s">
        <v>680</v>
      </c>
      <c r="AG151" s="37" t="s">
        <v>695</v>
      </c>
      <c r="AH151" s="4" t="s">
        <v>667</v>
      </c>
      <c r="AI151" s="4">
        <v>2016</v>
      </c>
      <c r="AJ151" s="151" t="s">
        <v>573</v>
      </c>
      <c r="AK151" s="43" t="s">
        <v>694</v>
      </c>
      <c r="AL151" s="16">
        <v>64</v>
      </c>
    </row>
    <row r="152" spans="1:38" s="18" customFormat="1" ht="38.25" x14ac:dyDescent="0.25">
      <c r="A152" s="19">
        <v>2016</v>
      </c>
      <c r="B152" s="19" t="s">
        <v>458</v>
      </c>
      <c r="C152" s="19" t="s">
        <v>68</v>
      </c>
      <c r="D152" s="4">
        <v>21</v>
      </c>
      <c r="E152" s="4" t="s">
        <v>109</v>
      </c>
      <c r="F152" s="4" t="s">
        <v>109</v>
      </c>
      <c r="G152" s="4" t="s">
        <v>202</v>
      </c>
      <c r="H152" s="4" t="s">
        <v>563</v>
      </c>
      <c r="I152" s="4" t="s">
        <v>333</v>
      </c>
      <c r="J152" s="4" t="s">
        <v>333</v>
      </c>
      <c r="K152" s="4" t="s">
        <v>127</v>
      </c>
      <c r="L152" s="4" t="s">
        <v>113</v>
      </c>
      <c r="M152" s="4">
        <v>0</v>
      </c>
      <c r="N152" s="6">
        <v>0</v>
      </c>
      <c r="O152" s="4" t="s">
        <v>21</v>
      </c>
      <c r="P152" s="4" t="s">
        <v>22</v>
      </c>
      <c r="Q152" s="4" t="s">
        <v>22</v>
      </c>
      <c r="R152" s="4" t="s">
        <v>114</v>
      </c>
      <c r="S152" s="4" t="s">
        <v>115</v>
      </c>
      <c r="T152" s="4" t="s">
        <v>116</v>
      </c>
      <c r="U152" s="4" t="s">
        <v>112</v>
      </c>
      <c r="V152" s="4" t="s">
        <v>95</v>
      </c>
      <c r="W152" s="4" t="s">
        <v>117</v>
      </c>
      <c r="X152" s="9" t="s">
        <v>566</v>
      </c>
      <c r="Y152" s="43" t="s">
        <v>565</v>
      </c>
      <c r="Z152" s="6">
        <v>18892</v>
      </c>
      <c r="AA152" s="36">
        <f t="shared" si="6"/>
        <v>18892</v>
      </c>
      <c r="AB152" s="137">
        <v>0</v>
      </c>
      <c r="AC152" s="4" t="s">
        <v>706</v>
      </c>
      <c r="AD152" s="43" t="s">
        <v>676</v>
      </c>
      <c r="AE152" s="4" t="s">
        <v>201</v>
      </c>
      <c r="AF152" s="159" t="s">
        <v>680</v>
      </c>
      <c r="AG152" s="37" t="s">
        <v>695</v>
      </c>
      <c r="AH152" s="4" t="s">
        <v>667</v>
      </c>
      <c r="AI152" s="4">
        <v>2016</v>
      </c>
      <c r="AJ152" s="151" t="s">
        <v>573</v>
      </c>
      <c r="AK152" s="43" t="s">
        <v>694</v>
      </c>
      <c r="AL152" s="16">
        <v>65</v>
      </c>
    </row>
    <row r="153" spans="1:38" s="18" customFormat="1" ht="38.25" x14ac:dyDescent="0.25">
      <c r="A153" s="19">
        <v>2016</v>
      </c>
      <c r="B153" s="19" t="s">
        <v>458</v>
      </c>
      <c r="C153" s="19" t="s">
        <v>68</v>
      </c>
      <c r="D153" s="4">
        <v>21</v>
      </c>
      <c r="E153" s="4" t="s">
        <v>109</v>
      </c>
      <c r="F153" s="4" t="s">
        <v>109</v>
      </c>
      <c r="G153" s="4" t="s">
        <v>202</v>
      </c>
      <c r="H153" s="4" t="s">
        <v>564</v>
      </c>
      <c r="I153" s="4" t="s">
        <v>332</v>
      </c>
      <c r="J153" s="4" t="s">
        <v>351</v>
      </c>
      <c r="K153" s="4" t="s">
        <v>112</v>
      </c>
      <c r="L153" s="4" t="s">
        <v>113</v>
      </c>
      <c r="M153" s="4">
        <v>0</v>
      </c>
      <c r="N153" s="6">
        <v>0</v>
      </c>
      <c r="O153" s="4" t="s">
        <v>21</v>
      </c>
      <c r="P153" s="4" t="s">
        <v>22</v>
      </c>
      <c r="Q153" s="4" t="s">
        <v>22</v>
      </c>
      <c r="R153" s="4" t="s">
        <v>114</v>
      </c>
      <c r="S153" s="4" t="s">
        <v>115</v>
      </c>
      <c r="T153" s="4" t="s">
        <v>116</v>
      </c>
      <c r="U153" s="4" t="s">
        <v>336</v>
      </c>
      <c r="V153" s="4" t="s">
        <v>95</v>
      </c>
      <c r="W153" s="4" t="s">
        <v>117</v>
      </c>
      <c r="X153" s="9" t="s">
        <v>566</v>
      </c>
      <c r="Y153" s="43" t="s">
        <v>565</v>
      </c>
      <c r="Z153" s="6">
        <v>18892</v>
      </c>
      <c r="AA153" s="36">
        <f t="shared" si="6"/>
        <v>18892</v>
      </c>
      <c r="AB153" s="137">
        <v>0</v>
      </c>
      <c r="AC153" s="4" t="s">
        <v>706</v>
      </c>
      <c r="AD153" s="43" t="s">
        <v>676</v>
      </c>
      <c r="AE153" s="4" t="s">
        <v>201</v>
      </c>
      <c r="AF153" s="159" t="s">
        <v>680</v>
      </c>
      <c r="AG153" s="37" t="s">
        <v>695</v>
      </c>
      <c r="AH153" s="4" t="s">
        <v>667</v>
      </c>
      <c r="AI153" s="4">
        <v>2016</v>
      </c>
      <c r="AJ153" s="151" t="s">
        <v>573</v>
      </c>
      <c r="AK153" s="43" t="s">
        <v>694</v>
      </c>
      <c r="AL153" s="16">
        <v>72</v>
      </c>
    </row>
    <row r="154" spans="1:38" s="48" customFormat="1" ht="38.25" x14ac:dyDescent="0.25">
      <c r="A154" s="43">
        <v>2016</v>
      </c>
      <c r="B154" s="43" t="s">
        <v>458</v>
      </c>
      <c r="C154" s="43" t="s">
        <v>68</v>
      </c>
      <c r="D154" s="43">
        <v>2</v>
      </c>
      <c r="E154" s="43" t="s">
        <v>568</v>
      </c>
      <c r="F154" s="43" t="s">
        <v>568</v>
      </c>
      <c r="G154" s="43" t="s">
        <v>198</v>
      </c>
      <c r="H154" s="43" t="s">
        <v>570</v>
      </c>
      <c r="I154" s="43" t="s">
        <v>567</v>
      </c>
      <c r="J154" s="43" t="s">
        <v>143</v>
      </c>
      <c r="K154" s="43" t="s">
        <v>485</v>
      </c>
      <c r="L154" s="43" t="s">
        <v>113</v>
      </c>
      <c r="M154" s="43">
        <v>0</v>
      </c>
      <c r="N154" s="36">
        <v>0</v>
      </c>
      <c r="O154" s="43" t="s">
        <v>21</v>
      </c>
      <c r="P154" s="43" t="s">
        <v>22</v>
      </c>
      <c r="Q154" s="43" t="s">
        <v>22</v>
      </c>
      <c r="R154" s="43" t="s">
        <v>114</v>
      </c>
      <c r="S154" s="43" t="s">
        <v>486</v>
      </c>
      <c r="T154" s="43" t="s">
        <v>487</v>
      </c>
      <c r="U154" s="43" t="s">
        <v>485</v>
      </c>
      <c r="V154" s="43" t="s">
        <v>463</v>
      </c>
      <c r="W154" s="43" t="s">
        <v>488</v>
      </c>
      <c r="X154" s="43" t="s">
        <v>569</v>
      </c>
      <c r="Y154" s="43" t="s">
        <v>565</v>
      </c>
      <c r="Z154" s="36">
        <v>16929.04</v>
      </c>
      <c r="AA154" s="36">
        <f>Z154</f>
        <v>16929.04</v>
      </c>
      <c r="AB154" s="137">
        <v>0</v>
      </c>
      <c r="AC154" s="43" t="s">
        <v>425</v>
      </c>
      <c r="AD154" s="43" t="s">
        <v>676</v>
      </c>
      <c r="AE154" s="43" t="s">
        <v>201</v>
      </c>
      <c r="AF154" s="159" t="s">
        <v>680</v>
      </c>
      <c r="AG154" s="37" t="s">
        <v>695</v>
      </c>
      <c r="AH154" s="4" t="s">
        <v>667</v>
      </c>
      <c r="AI154" s="4">
        <v>2016</v>
      </c>
      <c r="AJ154" s="151" t="s">
        <v>573</v>
      </c>
      <c r="AK154" s="43" t="s">
        <v>694</v>
      </c>
      <c r="AL154" s="37">
        <v>103</v>
      </c>
    </row>
    <row r="155" spans="1:38" s="75" customFormat="1" ht="15.75" x14ac:dyDescent="0.25">
      <c r="A155" s="76" t="s">
        <v>573</v>
      </c>
      <c r="B155" s="76" t="s">
        <v>573</v>
      </c>
      <c r="C155" s="76" t="s">
        <v>573</v>
      </c>
      <c r="D155" s="76" t="s">
        <v>573</v>
      </c>
      <c r="E155" s="76" t="s">
        <v>573</v>
      </c>
      <c r="F155" s="76" t="s">
        <v>573</v>
      </c>
      <c r="G155" s="76" t="s">
        <v>573</v>
      </c>
      <c r="H155" s="76" t="s">
        <v>573</v>
      </c>
      <c r="I155" s="76" t="s">
        <v>573</v>
      </c>
      <c r="J155" s="76" t="s">
        <v>573</v>
      </c>
      <c r="K155" s="76" t="s">
        <v>573</v>
      </c>
      <c r="L155" s="76" t="s">
        <v>573</v>
      </c>
      <c r="M155" s="76">
        <v>0</v>
      </c>
      <c r="N155" s="78">
        <f>SUM(N117:N154)</f>
        <v>0</v>
      </c>
      <c r="O155" s="79" t="s">
        <v>573</v>
      </c>
      <c r="P155" s="79" t="s">
        <v>573</v>
      </c>
      <c r="Q155" s="79" t="s">
        <v>573</v>
      </c>
      <c r="R155" s="76" t="s">
        <v>573</v>
      </c>
      <c r="S155" s="76" t="s">
        <v>573</v>
      </c>
      <c r="T155" s="76" t="s">
        <v>573</v>
      </c>
      <c r="U155" s="76" t="s">
        <v>573</v>
      </c>
      <c r="V155" s="76" t="s">
        <v>573</v>
      </c>
      <c r="W155" s="76" t="s">
        <v>573</v>
      </c>
      <c r="X155" s="76" t="s">
        <v>573</v>
      </c>
      <c r="Y155" s="76" t="s">
        <v>573</v>
      </c>
      <c r="Z155" s="78">
        <f>SUM(Z89:Z154)</f>
        <v>329551.76999999996</v>
      </c>
      <c r="AA155" s="78">
        <f>Z155</f>
        <v>329551.76999999996</v>
      </c>
      <c r="AB155" s="76" t="s">
        <v>573</v>
      </c>
      <c r="AC155" s="76" t="s">
        <v>573</v>
      </c>
      <c r="AD155" s="76" t="s">
        <v>573</v>
      </c>
      <c r="AE155" s="76" t="s">
        <v>573</v>
      </c>
      <c r="AF155" s="76" t="s">
        <v>573</v>
      </c>
      <c r="AG155" s="76" t="s">
        <v>573</v>
      </c>
      <c r="AH155" s="76" t="s">
        <v>573</v>
      </c>
      <c r="AI155" s="76" t="s">
        <v>573</v>
      </c>
      <c r="AJ155" s="76" t="s">
        <v>573</v>
      </c>
      <c r="AK155" s="76" t="s">
        <v>573</v>
      </c>
      <c r="AL155" s="76" t="s">
        <v>573</v>
      </c>
    </row>
    <row r="156" spans="1:38" s="48" customFormat="1" ht="57.75" customHeight="1" x14ac:dyDescent="0.25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3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103">
        <f>1090+1356.17+120+1822.74+1600+1600+1598+1598+1600+1600+1665+2985+5760+480</f>
        <v>24874.91</v>
      </c>
      <c r="AA156" s="103">
        <f>Z156</f>
        <v>24874.91</v>
      </c>
      <c r="AB156" s="103">
        <f>Z155+Z156</f>
        <v>354426.67999999993</v>
      </c>
      <c r="AC156" s="104">
        <f>354716.99-AB156</f>
        <v>290.31000000005588</v>
      </c>
      <c r="AD156" s="72"/>
      <c r="AE156" s="72"/>
      <c r="AF156" s="72"/>
      <c r="AG156" s="90"/>
      <c r="AL156" s="90"/>
    </row>
    <row r="157" spans="1:38" s="62" customFormat="1" ht="45.75" customHeight="1" x14ac:dyDescent="0.25">
      <c r="A157" s="237" t="s">
        <v>581</v>
      </c>
      <c r="B157" s="189"/>
      <c r="C157" s="189"/>
      <c r="D157" s="189"/>
      <c r="E157" s="189"/>
      <c r="F157" s="189"/>
      <c r="G157" s="189"/>
      <c r="H157" s="189"/>
      <c r="I157" s="189"/>
      <c r="J157" s="189"/>
      <c r="K157" s="189"/>
      <c r="L157" s="189"/>
      <c r="M157" s="189"/>
      <c r="N157" s="189"/>
      <c r="O157" s="189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89"/>
      <c r="AF157" s="189"/>
      <c r="AG157" s="189"/>
      <c r="AH157" s="189"/>
      <c r="AI157" s="189"/>
      <c r="AJ157" s="189"/>
      <c r="AK157" s="189"/>
      <c r="AL157" s="189"/>
    </row>
    <row r="158" spans="1:38" s="131" customFormat="1" ht="30" x14ac:dyDescent="0.25">
      <c r="A158" s="135" t="s">
        <v>669</v>
      </c>
      <c r="B158" s="130" t="s">
        <v>582</v>
      </c>
      <c r="C158" s="135" t="s">
        <v>668</v>
      </c>
      <c r="AB158" s="142"/>
    </row>
    <row r="159" spans="1:38" s="131" customFormat="1" ht="45" customHeight="1" x14ac:dyDescent="0.25">
      <c r="A159" s="132" t="s">
        <v>583</v>
      </c>
      <c r="B159" s="132" t="s">
        <v>584</v>
      </c>
      <c r="C159" s="132" t="s">
        <v>583</v>
      </c>
      <c r="AB159" s="142"/>
    </row>
    <row r="160" spans="1:38" s="131" customFormat="1" ht="15" hidden="1" x14ac:dyDescent="0.25">
      <c r="A160" s="131" t="s">
        <v>585</v>
      </c>
      <c r="B160" s="131" t="s">
        <v>585</v>
      </c>
      <c r="C160" s="131" t="s">
        <v>586</v>
      </c>
      <c r="D160" s="131" t="s">
        <v>585</v>
      </c>
      <c r="E160" s="131" t="s">
        <v>585</v>
      </c>
      <c r="F160" s="131" t="s">
        <v>585</v>
      </c>
      <c r="G160" s="131" t="s">
        <v>585</v>
      </c>
      <c r="H160" s="131" t="s">
        <v>585</v>
      </c>
      <c r="I160" s="131" t="s">
        <v>585</v>
      </c>
      <c r="J160" s="131" t="s">
        <v>585</v>
      </c>
      <c r="K160" s="131" t="s">
        <v>585</v>
      </c>
      <c r="L160" s="131" t="s">
        <v>586</v>
      </c>
      <c r="M160" s="131" t="s">
        <v>587</v>
      </c>
      <c r="N160" s="131" t="s">
        <v>588</v>
      </c>
      <c r="O160" s="131" t="s">
        <v>585</v>
      </c>
      <c r="P160" s="131" t="s">
        <v>585</v>
      </c>
      <c r="Q160" s="131" t="s">
        <v>585</v>
      </c>
      <c r="R160" s="131" t="s">
        <v>585</v>
      </c>
      <c r="S160" s="131" t="s">
        <v>585</v>
      </c>
      <c r="T160" s="131" t="s">
        <v>585</v>
      </c>
      <c r="U160" s="131" t="s">
        <v>589</v>
      </c>
      <c r="V160" s="131" t="s">
        <v>590</v>
      </c>
      <c r="W160" s="131" t="s">
        <v>590</v>
      </c>
      <c r="X160" s="131" t="s">
        <v>585</v>
      </c>
      <c r="Y160" s="131" t="s">
        <v>585</v>
      </c>
      <c r="Z160" s="131" t="s">
        <v>588</v>
      </c>
      <c r="AA160" s="131" t="s">
        <v>588</v>
      </c>
      <c r="AB160" s="142" t="s">
        <v>588</v>
      </c>
      <c r="AC160" s="131" t="s">
        <v>590</v>
      </c>
      <c r="AD160" s="131" t="s">
        <v>591</v>
      </c>
      <c r="AE160" s="131" t="s">
        <v>591</v>
      </c>
      <c r="AF160" s="131" t="s">
        <v>591</v>
      </c>
      <c r="AG160" s="131" t="s">
        <v>590</v>
      </c>
      <c r="AH160" s="131" t="s">
        <v>585</v>
      </c>
      <c r="AI160" s="131" t="s">
        <v>592</v>
      </c>
      <c r="AJ160" s="131" t="s">
        <v>593</v>
      </c>
      <c r="AK160" s="131" t="s">
        <v>594</v>
      </c>
      <c r="AL160" s="131" t="s">
        <v>590</v>
      </c>
    </row>
    <row r="161" spans="1:38" s="131" customFormat="1" ht="15" hidden="1" x14ac:dyDescent="0.25">
      <c r="A161" s="131" t="s">
        <v>595</v>
      </c>
      <c r="B161" s="131" t="s">
        <v>596</v>
      </c>
      <c r="C161" s="131" t="s">
        <v>597</v>
      </c>
      <c r="D161" s="131" t="s">
        <v>598</v>
      </c>
      <c r="E161" s="131" t="s">
        <v>599</v>
      </c>
      <c r="F161" s="131" t="s">
        <v>600</v>
      </c>
      <c r="G161" s="131" t="s">
        <v>601</v>
      </c>
      <c r="H161" s="131" t="s">
        <v>602</v>
      </c>
      <c r="I161" s="131" t="s">
        <v>603</v>
      </c>
      <c r="J161" s="131" t="s">
        <v>604</v>
      </c>
      <c r="K161" s="131" t="s">
        <v>605</v>
      </c>
      <c r="L161" s="131" t="s">
        <v>606</v>
      </c>
      <c r="M161" s="131" t="s">
        <v>607</v>
      </c>
      <c r="N161" s="131" t="s">
        <v>608</v>
      </c>
      <c r="O161" s="131" t="s">
        <v>609</v>
      </c>
      <c r="P161" s="131" t="s">
        <v>610</v>
      </c>
      <c r="Q161" s="131" t="s">
        <v>611</v>
      </c>
      <c r="R161" s="131" t="s">
        <v>612</v>
      </c>
      <c r="S161" s="131" t="s">
        <v>613</v>
      </c>
      <c r="T161" s="131" t="s">
        <v>614</v>
      </c>
      <c r="U161" s="131" t="s">
        <v>615</v>
      </c>
      <c r="V161" s="131" t="s">
        <v>616</v>
      </c>
      <c r="W161" s="131" t="s">
        <v>617</v>
      </c>
      <c r="X161" s="131" t="s">
        <v>618</v>
      </c>
      <c r="Y161" s="131" t="s">
        <v>619</v>
      </c>
      <c r="Z161" s="131" t="s">
        <v>620</v>
      </c>
      <c r="AA161" s="131" t="s">
        <v>621</v>
      </c>
      <c r="AB161" s="142" t="s">
        <v>622</v>
      </c>
      <c r="AC161" s="131" t="s">
        <v>623</v>
      </c>
      <c r="AD161" s="131" t="s">
        <v>624</v>
      </c>
      <c r="AE161" s="131" t="s">
        <v>625</v>
      </c>
      <c r="AF161" s="131" t="s">
        <v>626</v>
      </c>
      <c r="AG161" s="131" t="s">
        <v>627</v>
      </c>
      <c r="AH161" s="131" t="s">
        <v>628</v>
      </c>
      <c r="AI161" s="131" t="s">
        <v>629</v>
      </c>
      <c r="AJ161" s="131" t="s">
        <v>630</v>
      </c>
      <c r="AK161" s="131" t="s">
        <v>631</v>
      </c>
      <c r="AL161" s="131" t="s">
        <v>627</v>
      </c>
    </row>
    <row r="162" spans="1:38" s="131" customFormat="1" ht="30" customHeight="1" x14ac:dyDescent="0.25">
      <c r="A162" s="172" t="s">
        <v>632</v>
      </c>
      <c r="B162" s="173"/>
      <c r="C162" s="173"/>
      <c r="D162" s="173"/>
      <c r="E162" s="173"/>
      <c r="F162" s="173"/>
      <c r="G162" s="173"/>
      <c r="H162" s="173"/>
      <c r="I162" s="173"/>
      <c r="J162" s="173"/>
      <c r="K162" s="173"/>
      <c r="L162" s="173"/>
      <c r="M162" s="173"/>
      <c r="N162" s="173"/>
      <c r="O162" s="173"/>
      <c r="P162" s="173"/>
      <c r="Q162" s="173"/>
      <c r="R162" s="173"/>
      <c r="S162" s="173"/>
      <c r="T162" s="173"/>
      <c r="U162" s="173"/>
      <c r="V162" s="173"/>
      <c r="W162" s="173"/>
      <c r="X162" s="173"/>
      <c r="Y162" s="173"/>
      <c r="Z162" s="173"/>
      <c r="AA162" s="173"/>
      <c r="AB162" s="173"/>
      <c r="AC162" s="173"/>
      <c r="AD162" s="173"/>
      <c r="AE162" s="173"/>
      <c r="AF162" s="173"/>
      <c r="AG162" s="173"/>
      <c r="AH162" s="173"/>
      <c r="AI162" s="173"/>
      <c r="AJ162" s="173"/>
      <c r="AK162" s="173"/>
      <c r="AL162" s="139"/>
    </row>
    <row r="163" spans="1:38" s="134" customFormat="1" ht="52.5" customHeight="1" x14ac:dyDescent="0.25">
      <c r="A163" s="133" t="s">
        <v>0</v>
      </c>
      <c r="B163" s="133" t="s">
        <v>653</v>
      </c>
      <c r="C163" s="133" t="s">
        <v>654</v>
      </c>
      <c r="D163" s="133" t="s">
        <v>655</v>
      </c>
      <c r="E163" s="133" t="s">
        <v>656</v>
      </c>
      <c r="F163" s="133" t="s">
        <v>657</v>
      </c>
      <c r="G163" s="133" t="s">
        <v>658</v>
      </c>
      <c r="H163" s="133" t="s">
        <v>1</v>
      </c>
      <c r="I163" s="133" t="s">
        <v>43</v>
      </c>
      <c r="J163" s="133" t="s">
        <v>659</v>
      </c>
      <c r="K163" s="133" t="s">
        <v>660</v>
      </c>
      <c r="L163" s="133" t="s">
        <v>661</v>
      </c>
      <c r="M163" s="133" t="s">
        <v>662</v>
      </c>
      <c r="N163" s="133" t="s">
        <v>663</v>
      </c>
      <c r="O163" s="133" t="s">
        <v>664</v>
      </c>
      <c r="P163" s="133" t="s">
        <v>665</v>
      </c>
      <c r="Q163" s="133" t="s">
        <v>666</v>
      </c>
      <c r="R163" s="133" t="s">
        <v>652</v>
      </c>
      <c r="S163" s="133" t="s">
        <v>651</v>
      </c>
      <c r="T163" s="133" t="s">
        <v>650</v>
      </c>
      <c r="U163" s="133" t="s">
        <v>649</v>
      </c>
      <c r="V163" s="133" t="s">
        <v>648</v>
      </c>
      <c r="W163" s="133" t="s">
        <v>647</v>
      </c>
      <c r="X163" s="133" t="s">
        <v>646</v>
      </c>
      <c r="Y163" s="133" t="s">
        <v>645</v>
      </c>
      <c r="Z163" s="133" t="s">
        <v>633</v>
      </c>
      <c r="AA163" s="133" t="s">
        <v>644</v>
      </c>
      <c r="AB163" s="143" t="s">
        <v>643</v>
      </c>
      <c r="AC163" s="133" t="s">
        <v>642</v>
      </c>
      <c r="AD163" s="133" t="s">
        <v>641</v>
      </c>
      <c r="AE163" s="133" t="s">
        <v>640</v>
      </c>
      <c r="AF163" s="133" t="s">
        <v>639</v>
      </c>
      <c r="AG163" s="133" t="s">
        <v>638</v>
      </c>
      <c r="AH163" s="138" t="s">
        <v>637</v>
      </c>
      <c r="AI163" s="138" t="s">
        <v>634</v>
      </c>
      <c r="AJ163" s="138" t="s">
        <v>635</v>
      </c>
      <c r="AK163" s="138" t="s">
        <v>636</v>
      </c>
      <c r="AL163" s="133" t="s">
        <v>575</v>
      </c>
    </row>
    <row r="164" spans="1:38" s="48" customFormat="1" ht="53.25" customHeight="1" x14ac:dyDescent="0.25">
      <c r="A164" s="38">
        <v>2016</v>
      </c>
      <c r="B164" s="43" t="s">
        <v>459</v>
      </c>
      <c r="C164" s="38" t="s">
        <v>68</v>
      </c>
      <c r="D164" s="43">
        <v>7</v>
      </c>
      <c r="E164" s="43" t="s">
        <v>52</v>
      </c>
      <c r="F164" s="43" t="s">
        <v>52</v>
      </c>
      <c r="G164" s="43" t="s">
        <v>198</v>
      </c>
      <c r="H164" s="43" t="s">
        <v>180</v>
      </c>
      <c r="I164" s="43" t="s">
        <v>181</v>
      </c>
      <c r="J164" s="43" t="s">
        <v>150</v>
      </c>
      <c r="K164" s="43" t="s">
        <v>493</v>
      </c>
      <c r="L164" s="43" t="s">
        <v>20</v>
      </c>
      <c r="M164" s="43">
        <v>0</v>
      </c>
      <c r="N164" s="36">
        <v>0</v>
      </c>
      <c r="O164" s="43" t="s">
        <v>21</v>
      </c>
      <c r="P164" s="43" t="s">
        <v>22</v>
      </c>
      <c r="Q164" s="43" t="s">
        <v>22</v>
      </c>
      <c r="R164" s="43" t="s">
        <v>21</v>
      </c>
      <c r="S164" s="43" t="s">
        <v>474</v>
      </c>
      <c r="T164" s="43" t="s">
        <v>473</v>
      </c>
      <c r="U164" s="43" t="s">
        <v>493</v>
      </c>
      <c r="V164" s="43" t="s">
        <v>475</v>
      </c>
      <c r="W164" s="43" t="s">
        <v>475</v>
      </c>
      <c r="X164" s="49" t="s">
        <v>185</v>
      </c>
      <c r="Y164" s="49" t="s">
        <v>121</v>
      </c>
      <c r="Z164" s="36">
        <v>8898</v>
      </c>
      <c r="AA164" s="36">
        <f>Z164</f>
        <v>8898</v>
      </c>
      <c r="AB164" s="137">
        <v>0</v>
      </c>
      <c r="AC164" s="43" t="s">
        <v>702</v>
      </c>
      <c r="AD164" s="43" t="s">
        <v>676</v>
      </c>
      <c r="AE164" s="43" t="s">
        <v>201</v>
      </c>
      <c r="AF164" s="159" t="s">
        <v>679</v>
      </c>
      <c r="AG164" s="37" t="s">
        <v>695</v>
      </c>
      <c r="AH164" s="4" t="s">
        <v>667</v>
      </c>
      <c r="AI164" s="4">
        <v>2016</v>
      </c>
      <c r="AJ164" s="151" t="s">
        <v>573</v>
      </c>
      <c r="AK164" s="43" t="s">
        <v>694</v>
      </c>
      <c r="AL164" s="37">
        <v>104</v>
      </c>
    </row>
    <row r="165" spans="1:38" s="48" customFormat="1" ht="53.25" customHeight="1" x14ac:dyDescent="0.25">
      <c r="A165" s="43">
        <v>2016</v>
      </c>
      <c r="B165" s="43" t="s">
        <v>459</v>
      </c>
      <c r="C165" s="60" t="s">
        <v>68</v>
      </c>
      <c r="D165" s="43">
        <v>57</v>
      </c>
      <c r="E165" s="43" t="s">
        <v>104</v>
      </c>
      <c r="F165" s="43" t="s">
        <v>104</v>
      </c>
      <c r="G165" s="43" t="s">
        <v>173</v>
      </c>
      <c r="H165" s="43" t="s">
        <v>494</v>
      </c>
      <c r="I165" s="43" t="s">
        <v>241</v>
      </c>
      <c r="J165" s="43" t="s">
        <v>495</v>
      </c>
      <c r="K165" s="43" t="s">
        <v>500</v>
      </c>
      <c r="L165" s="43" t="s">
        <v>20</v>
      </c>
      <c r="M165" s="43">
        <v>0</v>
      </c>
      <c r="N165" s="36">
        <v>0</v>
      </c>
      <c r="O165" s="43" t="s">
        <v>21</v>
      </c>
      <c r="P165" s="43" t="s">
        <v>22</v>
      </c>
      <c r="Q165" s="43" t="s">
        <v>22</v>
      </c>
      <c r="R165" s="43" t="s">
        <v>21</v>
      </c>
      <c r="S165" s="43" t="s">
        <v>496</v>
      </c>
      <c r="T165" s="43" t="s">
        <v>497</v>
      </c>
      <c r="U165" s="43" t="s">
        <v>500</v>
      </c>
      <c r="V165" s="43" t="s">
        <v>498</v>
      </c>
      <c r="W165" s="43" t="s">
        <v>499</v>
      </c>
      <c r="X165" s="49" t="s">
        <v>179</v>
      </c>
      <c r="Y165" s="49" t="s">
        <v>121</v>
      </c>
      <c r="Z165" s="36">
        <v>4704.8900000000003</v>
      </c>
      <c r="AA165" s="36">
        <f>Z165</f>
        <v>4704.8900000000003</v>
      </c>
      <c r="AB165" s="137">
        <v>0</v>
      </c>
      <c r="AC165" s="43" t="s">
        <v>707</v>
      </c>
      <c r="AD165" s="43" t="s">
        <v>676</v>
      </c>
      <c r="AE165" s="43" t="s">
        <v>201</v>
      </c>
      <c r="AF165" s="159" t="s">
        <v>679</v>
      </c>
      <c r="AG165" s="37" t="s">
        <v>695</v>
      </c>
      <c r="AH165" s="4" t="s">
        <v>667</v>
      </c>
      <c r="AI165" s="4">
        <v>2016</v>
      </c>
      <c r="AJ165" s="151" t="s">
        <v>573</v>
      </c>
      <c r="AK165" s="43" t="s">
        <v>694</v>
      </c>
      <c r="AL165" s="37">
        <v>105</v>
      </c>
    </row>
    <row r="166" spans="1:38" s="58" customFormat="1" ht="66" customHeight="1" x14ac:dyDescent="0.25">
      <c r="A166" s="38">
        <v>2016</v>
      </c>
      <c r="B166" s="39" t="s">
        <v>459</v>
      </c>
      <c r="C166" s="38" t="s">
        <v>68</v>
      </c>
      <c r="D166" s="43">
        <v>12</v>
      </c>
      <c r="E166" s="43" t="s">
        <v>19</v>
      </c>
      <c r="F166" s="43" t="s">
        <v>19</v>
      </c>
      <c r="G166" s="43" t="s">
        <v>248</v>
      </c>
      <c r="H166" s="43" t="s">
        <v>501</v>
      </c>
      <c r="I166" s="43" t="s">
        <v>439</v>
      </c>
      <c r="J166" s="43" t="s">
        <v>305</v>
      </c>
      <c r="K166" s="43" t="s">
        <v>502</v>
      </c>
      <c r="L166" s="43" t="s">
        <v>20</v>
      </c>
      <c r="M166" s="39">
        <v>0</v>
      </c>
      <c r="N166" s="40">
        <v>0</v>
      </c>
      <c r="O166" s="41" t="s">
        <v>21</v>
      </c>
      <c r="P166" s="41" t="s">
        <v>22</v>
      </c>
      <c r="Q166" s="41" t="s">
        <v>22</v>
      </c>
      <c r="R166" s="41" t="s">
        <v>21</v>
      </c>
      <c r="S166" s="43" t="s">
        <v>271</v>
      </c>
      <c r="T166" s="43" t="s">
        <v>270</v>
      </c>
      <c r="U166" s="43" t="s">
        <v>502</v>
      </c>
      <c r="V166" s="43" t="s">
        <v>441</v>
      </c>
      <c r="W166" s="43" t="s">
        <v>442</v>
      </c>
      <c r="X166" s="49" t="s">
        <v>252</v>
      </c>
      <c r="Y166" s="49" t="s">
        <v>121</v>
      </c>
      <c r="Z166" s="36">
        <v>870</v>
      </c>
      <c r="AA166" s="36">
        <f>Z166</f>
        <v>870</v>
      </c>
      <c r="AB166" s="36">
        <v>0</v>
      </c>
      <c r="AC166" s="43" t="s">
        <v>405</v>
      </c>
      <c r="AD166" s="43" t="s">
        <v>676</v>
      </c>
      <c r="AE166" s="41" t="s">
        <v>201</v>
      </c>
      <c r="AF166" s="159" t="s">
        <v>679</v>
      </c>
      <c r="AG166" s="37" t="s">
        <v>695</v>
      </c>
      <c r="AH166" s="4" t="s">
        <v>667</v>
      </c>
      <c r="AI166" s="4">
        <v>2016</v>
      </c>
      <c r="AJ166" s="151" t="s">
        <v>573</v>
      </c>
      <c r="AK166" s="43" t="s">
        <v>694</v>
      </c>
      <c r="AL166" s="37">
        <v>88</v>
      </c>
    </row>
    <row r="167" spans="1:38" s="48" customFormat="1" ht="47.25" customHeight="1" x14ac:dyDescent="0.25">
      <c r="A167" s="43">
        <v>2016</v>
      </c>
      <c r="B167" s="43" t="s">
        <v>459</v>
      </c>
      <c r="C167" s="43" t="s">
        <v>68</v>
      </c>
      <c r="D167" s="43">
        <v>67</v>
      </c>
      <c r="E167" s="43" t="s">
        <v>24</v>
      </c>
      <c r="F167" s="43" t="s">
        <v>24</v>
      </c>
      <c r="G167" s="43" t="s">
        <v>198</v>
      </c>
      <c r="H167" s="43" t="s">
        <v>571</v>
      </c>
      <c r="I167" s="43" t="s">
        <v>432</v>
      </c>
      <c r="J167" s="43" t="s">
        <v>433</v>
      </c>
      <c r="K167" s="43" t="s">
        <v>476</v>
      </c>
      <c r="L167" s="43" t="s">
        <v>20</v>
      </c>
      <c r="M167" s="43">
        <v>0</v>
      </c>
      <c r="N167" s="36">
        <v>0</v>
      </c>
      <c r="O167" s="43" t="s">
        <v>21</v>
      </c>
      <c r="P167" s="43" t="s">
        <v>22</v>
      </c>
      <c r="Q167" s="43" t="s">
        <v>22</v>
      </c>
      <c r="R167" s="43" t="s">
        <v>21</v>
      </c>
      <c r="S167" s="43" t="s">
        <v>21</v>
      </c>
      <c r="T167" s="43" t="s">
        <v>55</v>
      </c>
      <c r="U167" s="43" t="s">
        <v>476</v>
      </c>
      <c r="V167" s="43" t="s">
        <v>477</v>
      </c>
      <c r="W167" s="43" t="s">
        <v>477</v>
      </c>
      <c r="X167" s="43" t="s">
        <v>373</v>
      </c>
      <c r="Y167" s="43" t="s">
        <v>119</v>
      </c>
      <c r="Z167" s="36">
        <v>636</v>
      </c>
      <c r="AA167" s="36">
        <f>Z167</f>
        <v>636</v>
      </c>
      <c r="AB167" s="137">
        <v>0</v>
      </c>
      <c r="AC167" s="43" t="s">
        <v>467</v>
      </c>
      <c r="AD167" s="43" t="s">
        <v>676</v>
      </c>
      <c r="AE167" s="43" t="s">
        <v>201</v>
      </c>
      <c r="AF167" s="159" t="s">
        <v>679</v>
      </c>
      <c r="AG167" s="37" t="s">
        <v>695</v>
      </c>
      <c r="AH167" s="4" t="s">
        <v>667</v>
      </c>
      <c r="AI167" s="4">
        <v>2016</v>
      </c>
      <c r="AJ167" s="151" t="s">
        <v>573</v>
      </c>
      <c r="AK167" s="43" t="s">
        <v>694</v>
      </c>
      <c r="AL167" s="37">
        <v>99</v>
      </c>
    </row>
    <row r="168" spans="1:38" s="58" customFormat="1" ht="66" customHeight="1" x14ac:dyDescent="0.25">
      <c r="A168" s="38">
        <v>2016</v>
      </c>
      <c r="B168" s="39" t="s">
        <v>459</v>
      </c>
      <c r="C168" s="38" t="s">
        <v>68</v>
      </c>
      <c r="D168" s="43">
        <v>12</v>
      </c>
      <c r="E168" s="43" t="s">
        <v>19</v>
      </c>
      <c r="F168" s="43" t="s">
        <v>19</v>
      </c>
      <c r="G168" s="43" t="s">
        <v>248</v>
      </c>
      <c r="H168" s="43" t="s">
        <v>501</v>
      </c>
      <c r="I168" s="43" t="s">
        <v>439</v>
      </c>
      <c r="J168" s="43" t="s">
        <v>305</v>
      </c>
      <c r="K168" s="43" t="s">
        <v>502</v>
      </c>
      <c r="L168" s="43" t="s">
        <v>20</v>
      </c>
      <c r="M168" s="39">
        <v>0</v>
      </c>
      <c r="N168" s="40">
        <v>0</v>
      </c>
      <c r="O168" s="41" t="s">
        <v>21</v>
      </c>
      <c r="P168" s="41" t="s">
        <v>22</v>
      </c>
      <c r="Q168" s="41" t="s">
        <v>22</v>
      </c>
      <c r="R168" s="41" t="s">
        <v>21</v>
      </c>
      <c r="S168" s="43" t="s">
        <v>271</v>
      </c>
      <c r="T168" s="43" t="s">
        <v>270</v>
      </c>
      <c r="U168" s="43" t="s">
        <v>502</v>
      </c>
      <c r="V168" s="43" t="s">
        <v>441</v>
      </c>
      <c r="W168" s="43" t="s">
        <v>442</v>
      </c>
      <c r="X168" s="43" t="s">
        <v>525</v>
      </c>
      <c r="Y168" s="43" t="s">
        <v>119</v>
      </c>
      <c r="Z168" s="36">
        <v>4737</v>
      </c>
      <c r="AA168" s="36">
        <f>Z168</f>
        <v>4737</v>
      </c>
      <c r="AB168" s="36">
        <v>0</v>
      </c>
      <c r="AC168" s="43" t="s">
        <v>405</v>
      </c>
      <c r="AD168" s="43" t="s">
        <v>676</v>
      </c>
      <c r="AE168" s="41" t="s">
        <v>201</v>
      </c>
      <c r="AF168" s="159" t="s">
        <v>679</v>
      </c>
      <c r="AG168" s="37" t="s">
        <v>695</v>
      </c>
      <c r="AH168" s="4" t="s">
        <v>667</v>
      </c>
      <c r="AI168" s="4">
        <v>2016</v>
      </c>
      <c r="AJ168" s="151" t="s">
        <v>573</v>
      </c>
      <c r="AK168" s="43" t="s">
        <v>694</v>
      </c>
      <c r="AL168" s="37">
        <v>88</v>
      </c>
    </row>
    <row r="169" spans="1:38" s="75" customFormat="1" ht="15.75" x14ac:dyDescent="0.25">
      <c r="A169" s="76" t="s">
        <v>573</v>
      </c>
      <c r="B169" s="76" t="s">
        <v>573</v>
      </c>
      <c r="C169" s="76" t="s">
        <v>573</v>
      </c>
      <c r="D169" s="76" t="s">
        <v>573</v>
      </c>
      <c r="E169" s="76" t="s">
        <v>573</v>
      </c>
      <c r="F169" s="76" t="s">
        <v>573</v>
      </c>
      <c r="G169" s="76" t="s">
        <v>573</v>
      </c>
      <c r="H169" s="76" t="s">
        <v>573</v>
      </c>
      <c r="I169" s="76" t="s">
        <v>573</v>
      </c>
      <c r="J169" s="76" t="s">
        <v>573</v>
      </c>
      <c r="K169" s="76" t="s">
        <v>573</v>
      </c>
      <c r="L169" s="76" t="s">
        <v>573</v>
      </c>
      <c r="M169" s="76">
        <v>0</v>
      </c>
      <c r="N169" s="78">
        <f>SUM(N126:N168)</f>
        <v>0</v>
      </c>
      <c r="O169" s="79" t="s">
        <v>573</v>
      </c>
      <c r="P169" s="79" t="s">
        <v>573</v>
      </c>
      <c r="Q169" s="79" t="s">
        <v>573</v>
      </c>
      <c r="R169" s="76" t="s">
        <v>573</v>
      </c>
      <c r="S169" s="76" t="s">
        <v>573</v>
      </c>
      <c r="T169" s="76" t="s">
        <v>573</v>
      </c>
      <c r="U169" s="76" t="s">
        <v>573</v>
      </c>
      <c r="V169" s="76" t="s">
        <v>573</v>
      </c>
      <c r="W169" s="76" t="s">
        <v>573</v>
      </c>
      <c r="X169" s="76" t="s">
        <v>573</v>
      </c>
      <c r="Y169" s="76" t="s">
        <v>573</v>
      </c>
      <c r="Z169" s="78">
        <f>SUM(Z164:Z168)</f>
        <v>19845.89</v>
      </c>
      <c r="AA169" s="78">
        <f>SUM(AA164:AA168)</f>
        <v>19845.89</v>
      </c>
      <c r="AB169" s="136">
        <v>0</v>
      </c>
      <c r="AC169" s="76" t="s">
        <v>573</v>
      </c>
      <c r="AD169" s="76" t="s">
        <v>573</v>
      </c>
      <c r="AE169" s="76" t="s">
        <v>573</v>
      </c>
      <c r="AF169" s="76" t="s">
        <v>573</v>
      </c>
      <c r="AG169" s="76" t="s">
        <v>573</v>
      </c>
      <c r="AH169" s="76" t="s">
        <v>573</v>
      </c>
      <c r="AI169" s="76" t="s">
        <v>573</v>
      </c>
      <c r="AJ169" s="76" t="s">
        <v>573</v>
      </c>
      <c r="AK169" s="76" t="s">
        <v>573</v>
      </c>
      <c r="AL169" s="76" t="s">
        <v>573</v>
      </c>
    </row>
    <row r="171" spans="1:38" x14ac:dyDescent="0.25">
      <c r="Y171" s="101"/>
      <c r="Z171" s="101"/>
      <c r="AA171" s="98">
        <v>24096</v>
      </c>
    </row>
    <row r="172" spans="1:38" s="63" customFormat="1" ht="12" customHeight="1" x14ac:dyDescent="0.25">
      <c r="B172" s="64" t="s">
        <v>11</v>
      </c>
      <c r="Y172" s="98"/>
      <c r="Z172" s="96"/>
      <c r="AA172" s="98">
        <v>25000</v>
      </c>
      <c r="AB172" s="100"/>
      <c r="AL172" s="71"/>
    </row>
    <row r="173" spans="1:38" s="63" customFormat="1" ht="12.75" x14ac:dyDescent="0.25">
      <c r="B173" s="220" t="s">
        <v>709</v>
      </c>
      <c r="C173" s="221"/>
      <c r="D173" s="221"/>
      <c r="E173" s="221"/>
      <c r="F173" s="222"/>
      <c r="Y173" s="98">
        <v>129084.89</v>
      </c>
      <c r="Z173" s="98"/>
      <c r="AA173" s="98">
        <v>50000</v>
      </c>
      <c r="AB173" s="100"/>
      <c r="AL173" s="71"/>
    </row>
    <row r="174" spans="1:38" s="63" customFormat="1" ht="12.75" x14ac:dyDescent="0.25">
      <c r="B174" s="223"/>
      <c r="C174" s="224"/>
      <c r="D174" s="224"/>
      <c r="E174" s="224"/>
      <c r="F174" s="225"/>
      <c r="Y174" s="98"/>
      <c r="Z174" s="98"/>
      <c r="AA174" s="98">
        <v>480</v>
      </c>
      <c r="AB174" s="100"/>
      <c r="AL174" s="71"/>
    </row>
    <row r="175" spans="1:38" s="63" customFormat="1" ht="12.75" x14ac:dyDescent="0.25">
      <c r="B175" s="223"/>
      <c r="C175" s="224"/>
      <c r="D175" s="224"/>
      <c r="E175" s="224"/>
      <c r="F175" s="225"/>
      <c r="Y175" s="98"/>
      <c r="Z175" s="96"/>
      <c r="AA175" s="98">
        <v>1600</v>
      </c>
      <c r="AB175" s="100"/>
      <c r="AL175" s="71"/>
    </row>
    <row r="176" spans="1:38" s="63" customFormat="1" ht="12.75" x14ac:dyDescent="0.25">
      <c r="B176" s="223"/>
      <c r="C176" s="224"/>
      <c r="D176" s="224"/>
      <c r="E176" s="224"/>
      <c r="F176" s="225"/>
      <c r="Y176" s="98"/>
      <c r="Z176" s="98"/>
      <c r="AA176" s="98">
        <v>1598</v>
      </c>
      <c r="AB176" s="100"/>
      <c r="AL176" s="71"/>
    </row>
    <row r="177" spans="1:38" s="63" customFormat="1" ht="12.75" x14ac:dyDescent="0.25">
      <c r="B177" s="226"/>
      <c r="C177" s="227"/>
      <c r="D177" s="227"/>
      <c r="E177" s="227"/>
      <c r="F177" s="228"/>
      <c r="Y177" s="98"/>
      <c r="Z177" s="98"/>
      <c r="AA177" s="98">
        <v>1600</v>
      </c>
      <c r="AB177" s="100"/>
      <c r="AL177" s="71"/>
    </row>
    <row r="178" spans="1:38" s="63" customFormat="1" ht="12.75" x14ac:dyDescent="0.25">
      <c r="Y178" s="98"/>
      <c r="Z178" s="98"/>
      <c r="AA178" s="98">
        <v>1600</v>
      </c>
      <c r="AB178" s="100"/>
      <c r="AL178" s="71"/>
    </row>
    <row r="179" spans="1:38" s="71" customFormat="1" ht="12.75" x14ac:dyDescent="0.25">
      <c r="A179" s="240" t="s">
        <v>12</v>
      </c>
      <c r="B179" s="240"/>
      <c r="C179" s="240"/>
      <c r="D179" s="241" t="s">
        <v>456</v>
      </c>
      <c r="E179" s="241"/>
      <c r="F179" s="241"/>
      <c r="Y179" s="98"/>
      <c r="Z179" s="98"/>
      <c r="AA179" s="98">
        <v>1600</v>
      </c>
      <c r="AB179" s="100"/>
    </row>
    <row r="180" spans="1:38" s="71" customFormat="1" ht="12.75" x14ac:dyDescent="0.25">
      <c r="A180" s="240" t="s">
        <v>13</v>
      </c>
      <c r="B180" s="240"/>
      <c r="C180" s="240"/>
      <c r="D180" s="239" t="s">
        <v>708</v>
      </c>
      <c r="E180" s="239"/>
      <c r="F180" s="239"/>
      <c r="Y180" s="98"/>
      <c r="Z180" s="98"/>
      <c r="AA180" s="98">
        <v>1665</v>
      </c>
      <c r="AB180" s="100"/>
    </row>
    <row r="181" spans="1:38" s="71" customFormat="1" ht="12.75" x14ac:dyDescent="0.25">
      <c r="A181" s="240" t="s">
        <v>14</v>
      </c>
      <c r="B181" s="240"/>
      <c r="C181" s="240"/>
      <c r="D181" s="239" t="s">
        <v>455</v>
      </c>
      <c r="E181" s="239"/>
      <c r="F181" s="239"/>
      <c r="Y181" s="98"/>
      <c r="Z181" s="98"/>
      <c r="AA181" s="105">
        <f>SUM(AA171:AA180)</f>
        <v>109239</v>
      </c>
      <c r="AB181" s="100"/>
    </row>
    <row r="182" spans="1:38" s="71" customFormat="1" ht="12.75" customHeight="1" x14ac:dyDescent="0.25">
      <c r="A182" s="238" t="s">
        <v>371</v>
      </c>
      <c r="B182" s="238"/>
      <c r="C182" s="238"/>
      <c r="D182" s="239" t="s">
        <v>395</v>
      </c>
      <c r="E182" s="239"/>
      <c r="F182" s="239"/>
      <c r="Y182" s="98"/>
      <c r="Z182" s="98"/>
      <c r="AA182" s="96">
        <f>Z169+AA181</f>
        <v>129084.89</v>
      </c>
      <c r="AB182" s="100"/>
    </row>
    <row r="183" spans="1:38" s="63" customFormat="1" ht="12.75" x14ac:dyDescent="0.25">
      <c r="Y183" s="98"/>
      <c r="Z183" s="98"/>
      <c r="AA183" s="96"/>
      <c r="AB183" s="100"/>
      <c r="AL183" s="71"/>
    </row>
    <row r="184" spans="1:38" s="63" customFormat="1" ht="12.75" x14ac:dyDescent="0.25">
      <c r="AB184" s="100"/>
      <c r="AL184" s="71"/>
    </row>
  </sheetData>
  <mergeCells count="43">
    <mergeCell ref="A182:C182"/>
    <mergeCell ref="D182:F182"/>
    <mergeCell ref="A179:C179"/>
    <mergeCell ref="D179:F179"/>
    <mergeCell ref="A180:C180"/>
    <mergeCell ref="D180:F180"/>
    <mergeCell ref="A181:C181"/>
    <mergeCell ref="D181:F181"/>
    <mergeCell ref="B173:F177"/>
    <mergeCell ref="L10:L12"/>
    <mergeCell ref="M10:M12"/>
    <mergeCell ref="N10:N12"/>
    <mergeCell ref="O10:Q11"/>
    <mergeCell ref="A157:AL157"/>
    <mergeCell ref="A162:AK162"/>
    <mergeCell ref="A2:AF2"/>
    <mergeCell ref="A10:A12"/>
    <mergeCell ref="B10:B12"/>
    <mergeCell ref="C10:C12"/>
    <mergeCell ref="D10:D12"/>
    <mergeCell ref="E10:E12"/>
    <mergeCell ref="F10:F12"/>
    <mergeCell ref="G10:G12"/>
    <mergeCell ref="H10:J11"/>
    <mergeCell ref="K10:K12"/>
    <mergeCell ref="V10:W10"/>
    <mergeCell ref="X10:AB10"/>
    <mergeCell ref="AC10:AF10"/>
    <mergeCell ref="X11:X12"/>
    <mergeCell ref="Y11:Y12"/>
    <mergeCell ref="Z11:Z12"/>
    <mergeCell ref="A8:AK8"/>
    <mergeCell ref="A87:AK87"/>
    <mergeCell ref="A3:AL3"/>
    <mergeCell ref="A82:AL82"/>
    <mergeCell ref="AF11:AF12"/>
    <mergeCell ref="R10:T11"/>
    <mergeCell ref="U10:U12"/>
    <mergeCell ref="AA11:AA12"/>
    <mergeCell ref="AB11:AB12"/>
    <mergeCell ref="AC11:AC12"/>
    <mergeCell ref="AD11:AD12"/>
    <mergeCell ref="AE11:AE12"/>
  </mergeCells>
  <hyperlinks>
    <hyperlink ref="AF13" r:id="rId1"/>
    <hyperlink ref="AF14:AF77" r:id="rId2" display="..\..\TABULADOR VIÁTICOS NACIONALES.xlsx"/>
    <hyperlink ref="AF89:AF100" r:id="rId3" display="..\..\TABULADOR VIÁTICOS NACIONALES.xlsx"/>
    <hyperlink ref="AF103:AF147" r:id="rId4" display="..\..\TABULADOR VIÁTICOS NACIONALES.xlsx"/>
    <hyperlink ref="AF164:AF168" r:id="rId5" display="..\..\TABULADOR VIÁTICOS NACIONALES.xlsx"/>
    <hyperlink ref="AF101:AF102" r:id="rId6" display="..\..\TABULADOR DE VIATICOS INTERNACIONALES.xlsx"/>
    <hyperlink ref="AF148:AF154" r:id="rId7" display="..\..\TABULADOR DE VIATICOS INTERNACIONALES.xlsx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scale="20" orientation="landscape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1°TRIMESTRE</vt:lpstr>
      <vt:lpstr>2°TRIMESTRE</vt:lpstr>
      <vt:lpstr>3°TRIMESTRE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laura.dominguez</dc:creator>
  <cp:lastModifiedBy>Irma Burciaga Ulate</cp:lastModifiedBy>
  <cp:lastPrinted>2016-10-07T20:58:37Z</cp:lastPrinted>
  <dcterms:created xsi:type="dcterms:W3CDTF">2016-08-23T16:29:17Z</dcterms:created>
  <dcterms:modified xsi:type="dcterms:W3CDTF">2016-11-03T20:47:54Z</dcterms:modified>
</cp:coreProperties>
</file>